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ENA\2014\"/>
    </mc:Choice>
  </mc:AlternateContent>
  <bookViews>
    <workbookView xWindow="0" yWindow="3000" windowWidth="20490" windowHeight="7440" firstSheet="1" activeTab="1"/>
  </bookViews>
  <sheets>
    <sheet name="Hoja1" sheetId="2" state="hidden" r:id="rId1"/>
    <sheet name="PERFIL DEL PF" sheetId="4" r:id="rId2"/>
  </sheets>
  <definedNames>
    <definedName name="_xlnm.Print_Area" localSheetId="1">'PERFIL DEL PF'!$B$1:$J$152</definedName>
    <definedName name="Excel_BuiltIn__FilterDatabase_6" localSheetId="1">Hoja1!$A$3:$A$5</definedName>
    <definedName name="Excel_BuiltIn__FilterDatabase_6">#REF!</definedName>
    <definedName name="OPCIONES">Hoja1!$C$2:$C$3</definedName>
    <definedName name="origen">Hoja1!$D$3:$D$6</definedName>
    <definedName name="rubros">Hoja1!$A$3:$A$15</definedName>
    <definedName name="_xlnm.Print_Titles" localSheetId="1">'PERFIL DEL PF'!$1:$3</definedName>
  </definedNames>
  <calcPr calcId="152511"/>
</workbook>
</file>

<file path=xl/calcChain.xml><?xml version="1.0" encoding="utf-8"?>
<calcChain xmlns="http://schemas.openxmlformats.org/spreadsheetml/2006/main">
  <c r="F126" i="4" l="1"/>
  <c r="F125" i="4"/>
  <c r="F124" i="4"/>
  <c r="D134" i="4" l="1"/>
  <c r="F134" i="4" s="1"/>
  <c r="E107" i="4"/>
  <c r="G107" i="4"/>
  <c r="E113" i="4"/>
  <c r="E109" i="4"/>
  <c r="G113" i="4"/>
  <c r="G114" i="4"/>
  <c r="G112" i="4"/>
  <c r="G101" i="4"/>
  <c r="D135" i="4" s="1"/>
  <c r="F135" i="4" s="1"/>
  <c r="G106" i="4"/>
  <c r="D133" i="4" s="1"/>
  <c r="F133" i="4" s="1"/>
  <c r="G115" i="4"/>
  <c r="G116" i="4"/>
  <c r="G111" i="4"/>
  <c r="D131" i="4" s="1"/>
  <c r="F131" i="4" s="1"/>
  <c r="G110" i="4"/>
  <c r="D132" i="4" s="1"/>
  <c r="F132" i="4" s="1"/>
  <c r="G108" i="4"/>
  <c r="G103" i="4"/>
  <c r="D130" i="4" s="1"/>
  <c r="G104" i="4"/>
  <c r="G105" i="4"/>
  <c r="G102" i="4"/>
  <c r="D129" i="4" s="1"/>
  <c r="F129" i="4" s="1"/>
  <c r="E108" i="4"/>
  <c r="E110" i="4"/>
  <c r="E111" i="4"/>
  <c r="E112" i="4"/>
  <c r="E115" i="4"/>
  <c r="E116" i="4"/>
  <c r="E106" i="4"/>
  <c r="E104" i="4"/>
  <c r="E103" i="4"/>
  <c r="E102" i="4"/>
  <c r="E100" i="4"/>
  <c r="E99" i="4"/>
  <c r="G99" i="4"/>
  <c r="D136" i="4" s="1"/>
  <c r="F136" i="4" l="1"/>
  <c r="F130" i="4"/>
  <c r="C142" i="4" l="1"/>
  <c r="F137" i="4"/>
  <c r="C144" i="4" s="1"/>
  <c r="C141" i="4"/>
  <c r="C145" i="4" l="1"/>
</calcChain>
</file>

<file path=xl/comments1.xml><?xml version="1.0" encoding="utf-8"?>
<comments xmlns="http://schemas.openxmlformats.org/spreadsheetml/2006/main">
  <authors>
    <author>Alumno</author>
  </authors>
  <commentList>
    <comment ref="F82" authorId="0" shapeId="0">
      <text>
        <r>
          <rPr>
            <b/>
            <sz val="9"/>
            <color indexed="81"/>
            <rFont val="Tahoma"/>
            <family val="2"/>
          </rPr>
          <t>50 Horas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200 Horas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100 Horas</t>
        </r>
      </text>
    </comment>
    <comment ref="F85" authorId="0" shapeId="0">
      <text>
        <r>
          <rPr>
            <b/>
            <sz val="9"/>
            <color indexed="81"/>
            <rFont val="Tahoma"/>
            <family val="2"/>
          </rPr>
          <t>30 Horas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</rPr>
          <t>75 Horas</t>
        </r>
      </text>
    </comment>
    <comment ref="F87" authorId="0" shapeId="0">
      <text>
        <r>
          <rPr>
            <b/>
            <sz val="9"/>
            <color indexed="81"/>
            <rFont val="Tahoma"/>
            <family val="2"/>
          </rPr>
          <t>125 Horas</t>
        </r>
      </text>
    </comment>
    <comment ref="F88" authorId="0" shapeId="0">
      <text>
        <r>
          <rPr>
            <b/>
            <sz val="9"/>
            <color indexed="81"/>
            <rFont val="Tahoma"/>
            <family val="2"/>
          </rPr>
          <t>200 Horas</t>
        </r>
      </text>
    </comment>
    <comment ref="F89" authorId="0" shapeId="0">
      <text>
        <r>
          <rPr>
            <b/>
            <sz val="9"/>
            <color indexed="81"/>
            <rFont val="Tahoma"/>
            <family val="2"/>
          </rPr>
          <t>100 Horas</t>
        </r>
      </text>
    </comment>
    <comment ref="C106" authorId="0" shapeId="0">
      <text>
        <r>
          <rPr>
            <b/>
            <sz val="9"/>
            <color indexed="81"/>
            <rFont val="Tahoma"/>
            <family val="2"/>
          </rPr>
          <t>ANALIZAR LOS REQUISITOS DEL CLIENTE PARA CONSTRUIR EL SISTEMA DE
INFORMACION (380 Horas)</t>
        </r>
      </text>
    </comment>
    <comment ref="C108" authorId="0" shapeId="0">
      <text>
        <r>
          <rPr>
            <b/>
            <sz val="9"/>
            <color indexed="81"/>
            <rFont val="Tahoma"/>
            <family val="2"/>
          </rPr>
          <t>ANALIZAR LOS REQUISITOS DEL CLIENTE PARA CONSTRUIR EL SISTEMA DE
INFORMACION (380 Horas)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CONSTRUIR EL SISTEMA QUE CUMPLA CON LOS REQUISITOS DE LA SOLUCIÓN
INFORMÁTICA (500 Horas)</t>
        </r>
      </text>
    </comment>
    <comment ref="C111" authorId="0" shapeId="0">
      <text>
        <r>
          <rPr>
            <b/>
            <sz val="9"/>
            <color indexed="81"/>
            <rFont val="Tahoma"/>
            <family val="2"/>
          </rPr>
          <t>CONSTRUIR EL SISTEMA QUE CUMPLA CON LOS REQUISITOS DE LA SOLUCIÓN
INFORMÁTICA (500 Horas)</t>
        </r>
      </text>
    </comment>
  </commentList>
</comments>
</file>

<file path=xl/sharedStrings.xml><?xml version="1.0" encoding="utf-8"?>
<sst xmlns="http://schemas.openxmlformats.org/spreadsheetml/2006/main" count="278" uniqueCount="190">
  <si>
    <t>Cód. Proyecto SOFIA:</t>
  </si>
  <si>
    <t>Fichas asociadas:</t>
  </si>
  <si>
    <t xml:space="preserve">1.1 Centro de Formación: </t>
  </si>
  <si>
    <t xml:space="preserve">1.2 Regional: </t>
  </si>
  <si>
    <t>1.3 Nombre del proyecto:</t>
  </si>
  <si>
    <t>1.4 Programa de Formación al que da respuesta:</t>
  </si>
  <si>
    <t>1.5 Tiempo estimado de ejecución del proyecto (meses):</t>
  </si>
  <si>
    <t>1.6 Empresas o instituciones que participan en su formulación o financiación: (si Existe)</t>
  </si>
  <si>
    <t>1.7 Palabras claves de búsqueda :</t>
  </si>
  <si>
    <t>2. Estructura del Proyecto</t>
  </si>
  <si>
    <t>2.1 Planteamiento del problema o necesidad que se pretende solucionar</t>
  </si>
  <si>
    <t>2.2 Justificación del proyecto</t>
  </si>
  <si>
    <t>2.3 Objetivo general</t>
  </si>
  <si>
    <t>2.4 Objetivos específicos:</t>
  </si>
  <si>
    <t xml:space="preserve">2.5 Alcance </t>
  </si>
  <si>
    <t xml:space="preserve">2.5.1 Beneficiarios del proyecto  </t>
  </si>
  <si>
    <t>2.5.2 Impacto</t>
  </si>
  <si>
    <t xml:space="preserve">Social: </t>
  </si>
  <si>
    <t xml:space="preserve">Económico: </t>
  </si>
  <si>
    <t xml:space="preserve">Ambiental: </t>
  </si>
  <si>
    <t xml:space="preserve">Tecnológico: </t>
  </si>
  <si>
    <t>2.5.4. Productos o resultados del proyecto:</t>
  </si>
  <si>
    <t xml:space="preserve">2.6 Innovación/Gestión Tecnológica </t>
  </si>
  <si>
    <t xml:space="preserve">El proyecto resuelve una necesidad del sector productivo? </t>
  </si>
  <si>
    <t xml:space="preserve">El proyecto mejora el proceso/producto/servicio existente? </t>
  </si>
  <si>
    <t xml:space="preserve">El proyecto involucra el uso de nuevas técnicas y tecnologías de proceso? </t>
  </si>
  <si>
    <t xml:space="preserve">Los productos finales son susceptibles a protección industrial y/o derechos de autor? </t>
  </si>
  <si>
    <t xml:space="preserve">Los productos obtenidos en el proyecto pueden ser posicionados en el mercado? </t>
  </si>
  <si>
    <t xml:space="preserve">2.7 Valoración Productiva </t>
  </si>
  <si>
    <t xml:space="preserve">Con el desarrollo del proyecto se puede satisfacer la necesidad de un cliente potencial? </t>
  </si>
  <si>
    <t>Viabilidad de proyecto para plan de negocio?</t>
  </si>
  <si>
    <t>3. PLANEACION DEL PROYECTO</t>
  </si>
  <si>
    <t>3.1 FASES DEL PROYECTO</t>
  </si>
  <si>
    <t xml:space="preserve">3.2 ACTIVIDADES DEL PROYECTO: </t>
  </si>
  <si>
    <t xml:space="preserve">3.5 Organización del proyecto </t>
  </si>
  <si>
    <t>3.5.1 No. Instructores requeridos</t>
  </si>
  <si>
    <t>3.5.2 No. Aprendices sugeridos para participar en el proyecto</t>
  </si>
  <si>
    <t xml:space="preserve">3.6 Descripción del ambiente de aprendizaje requerido </t>
  </si>
  <si>
    <t xml:space="preserve">ACTIVIDADES DEL PROYECTO </t>
  </si>
  <si>
    <t>Talento Humano (Instructores)</t>
  </si>
  <si>
    <t>Cantidad</t>
  </si>
  <si>
    <t>Especialidad</t>
  </si>
  <si>
    <t>VALOR</t>
  </si>
  <si>
    <t>Equipos</t>
  </si>
  <si>
    <t>Herramientas</t>
  </si>
  <si>
    <t>Talento Humano</t>
  </si>
  <si>
    <t>Materiales de Formación</t>
  </si>
  <si>
    <t>TOTAL</t>
  </si>
  <si>
    <t>NOMBRE</t>
  </si>
  <si>
    <t xml:space="preserve">ESPECIALIDAD </t>
  </si>
  <si>
    <t>RUBROS PRESUPUESTALES</t>
  </si>
  <si>
    <t>HONORARIOS FORMACION PROFESIONAL</t>
  </si>
  <si>
    <t>REMUNERACION SERV TECNIC FORM PROF</t>
  </si>
  <si>
    <t>CONTRATACION INSTRUCTORES</t>
  </si>
  <si>
    <t>MATERIALES PARA FORMACION PROFESIONAL</t>
  </si>
  <si>
    <t>INSUMOS PARA EXPLOTACION DE CENTROS</t>
  </si>
  <si>
    <t>MATERIALES-ACEITES Y COMBUSTIBLES</t>
  </si>
  <si>
    <t>MATERIAL- ADQ.LLANTAS/ ELEM. VEHICULOS</t>
  </si>
  <si>
    <t>MANTENIMIENTO DE MAQUINARIA Y EQUIPO</t>
  </si>
  <si>
    <t>MANTENIMIENTO DE EQUIPO DE TRANSPORTE</t>
  </si>
  <si>
    <t>MATERIALES - SOSTENIMIENTO DE SEMOVIENTE</t>
  </si>
  <si>
    <t>MATERIALES-COMPRA DE SEMOVIENTES</t>
  </si>
  <si>
    <t>COMPRA MAQUINARIA EQUIPO</t>
  </si>
  <si>
    <t>ADECUACION DE CONSTRUCCIONES</t>
  </si>
  <si>
    <t>UNIDAD DE MEDIDA</t>
  </si>
  <si>
    <t>CANTIDAD</t>
  </si>
  <si>
    <t>VALOR UNITARIO</t>
  </si>
  <si>
    <t>VALOR TOTAL</t>
  </si>
  <si>
    <t>FUENTE  RECURSO</t>
  </si>
  <si>
    <t>2.5.3 Restricciones o riesgos asociados y alternativas de solución:</t>
  </si>
  <si>
    <t>Código</t>
  </si>
  <si>
    <t>Denominación</t>
  </si>
  <si>
    <t>DURACIÓN 
(Horas)</t>
  </si>
  <si>
    <t>NOMBRE CENTRO</t>
  </si>
  <si>
    <t>INVENTARIO</t>
  </si>
  <si>
    <t>COMPRA</t>
  </si>
  <si>
    <t>PRESTAMO</t>
  </si>
  <si>
    <t>OTRO</t>
  </si>
  <si>
    <t>Cód. Programa SOFIA:</t>
  </si>
  <si>
    <t>DOC IDENTIDAD</t>
  </si>
  <si>
    <t>Versión del Programa:</t>
  </si>
  <si>
    <t>1.8 Número total de resultados de aprendizaje del programa de formación:</t>
  </si>
  <si>
    <t>1.9 Número de resultados de aprendizaje por tipo de competencia</t>
  </si>
  <si>
    <t>1.9.1 Número de resultados de aprendizaje  específicos que se alcanzan con el proyecto:</t>
  </si>
  <si>
    <t>1.9.3 Número de resultados de aprendizaje  básicos que se alcanzan con el proyecto:</t>
  </si>
  <si>
    <t>1.9.2 Número de resultados de aprendizaje  transversales que se alcanzan con el proyecto</t>
  </si>
  <si>
    <t>Descripción</t>
  </si>
  <si>
    <t>5. EQUIPO QUE PARTICIPÓ EN LA FORMULACIÓN DEL PROYECTO</t>
  </si>
  <si>
    <t>4.RUBROS PRESUPUESTALES</t>
  </si>
  <si>
    <t>RUBRO PRESUPUESTAL POR EL QUE SE FINANCIARÍA EL PROYECTO</t>
  </si>
  <si>
    <t xml:space="preserve">Descripción </t>
  </si>
  <si>
    <t>3.7   RECURSOS ESTIMADOS</t>
  </si>
  <si>
    <t>3.7.1  DETALLE DE LOS RECURSOS ESTIMADOS</t>
  </si>
  <si>
    <t xml:space="preserve"> </t>
  </si>
  <si>
    <t>REGIONAL</t>
  </si>
  <si>
    <t>1. Información básica del proyecto</t>
  </si>
  <si>
    <t>3.3. RESULTADOS DE APRENDIZAJE COMPONENTE TECNICO  (a partir del programa de formación)</t>
  </si>
  <si>
    <t>3.4. RESULTADOS DE APRENDIZAJE COMPONENTE SOCIAL</t>
  </si>
  <si>
    <r>
      <t>Código: F001-P006-GFPI</t>
    </r>
    <r>
      <rPr>
        <sz val="12"/>
        <color theme="1"/>
        <rFont val="Calibri"/>
        <family val="2"/>
      </rPr>
      <t xml:space="preserve"> </t>
    </r>
  </si>
  <si>
    <t xml:space="preserve"> Materiales de formación devolutivos: (Equipos/Herramientas)</t>
  </si>
  <si>
    <t>Materiales de formación  (consumibles)</t>
  </si>
  <si>
    <t>MATERIALES (consumibles)</t>
  </si>
  <si>
    <t>HERRAMIENTAS (Materiales de formación devolutivos)</t>
  </si>
  <si>
    <t>EQUIPOS (Materiales de formación devolutivos)</t>
  </si>
  <si>
    <t>VALOR TOTAL (por grupo de 30 aprendices)</t>
  </si>
  <si>
    <t>CODIGO ORIONS</t>
  </si>
  <si>
    <t>AMBIENTES  DE 
APRENDIZAJE TIPIFICADOS</t>
  </si>
  <si>
    <t xml:space="preserve">ESCENARIO (Aula, Laboratorio, taller, unidad porductiva) y y  elementos y condiciones de seguridad industrial, salud ocupacional y medio ambiente  </t>
  </si>
  <si>
    <t>Versión: 02</t>
  </si>
  <si>
    <r>
      <t>SERVICIO NACIONAL DE APRENDIZAJE SENA
SISTEMA INTEGRADO DE GESTIÓN
Procedimiento Ejecución de la Formación Profesional Integral</t>
    </r>
    <r>
      <rPr>
        <sz val="11"/>
        <color theme="1"/>
        <rFont val="Calibri"/>
        <family val="2"/>
        <scheme val="minor"/>
      </rPr>
      <t xml:space="preserve">
PROYECTO FORMATIVO</t>
    </r>
  </si>
  <si>
    <t>Fecha: 30/09/2013</t>
  </si>
  <si>
    <t>1. No aprobación del proyecto por el SENA</t>
  </si>
  <si>
    <t>2. No satisfacción de las necesidades especificas de la empresa</t>
  </si>
  <si>
    <t>3. Problemas con la compatibilidad del programa en el computador</t>
  </si>
  <si>
    <t>4. Recurso presupuestal insuficiente para la implantación</t>
  </si>
  <si>
    <t>5. No aceptación de la solución tecnológica por parte de las empresa, usuarios y asesores</t>
  </si>
  <si>
    <t>6. Cambio de los requerimientos iniciales del cliente</t>
  </si>
  <si>
    <t>SI</t>
  </si>
  <si>
    <t>ALTA</t>
  </si>
  <si>
    <t>IDENTIFICACIÓN DEL ENTORNO TÉCNICO SOCIAL</t>
  </si>
  <si>
    <t>CENTRO DE SERVICIOS Y GESTION EMPRESARIAL</t>
  </si>
  <si>
    <t>ANTIOQUIA</t>
  </si>
  <si>
    <t>DISEÑO</t>
  </si>
  <si>
    <t>DESARROLLO Y PRESENTACIÓN</t>
  </si>
  <si>
    <t>ASUMIR ACTITUDES CRÍTICAS , ARGUMENTATIVAS Y PROPOSITIVAS EN FUNCIÓN DE LA RESOLUCIÓN DE PROBLEMAS DE CARÁCTER PRODUCTIVO Y SOCIAL</t>
  </si>
  <si>
    <t>ASUMIR LOS DEBERES Y DERECHOS CON BASE EN LAS LEYES Y LA NORMATIVA INSTITUCIONAL EN EL MARCO DE SU PROYECTO DE VIDA</t>
  </si>
  <si>
    <t>APLICAR TÉCNICAS DE CULTURA FÍSICA PARA EL MEJORAMIENTO DE SU EXPRESIÓN CORPORAL, DESEMPEÑO LABORAL SEGÚN LA NATURALEZA Y COMPLEJIDAD DEL ÁREA OCUPACIONAL</t>
  </si>
  <si>
    <t xml:space="preserve">CONCERTAR ALTERNATIVAS Y ACCIONES DE FORMACIÓN PARA EL DESARROLLO DE LAS COMPETENCIAS DEL PROGRAMA FORMACIÓN, CON BASE EN LA POLÍTICA INSTITUCIONAL </t>
  </si>
  <si>
    <t>DESARROLLAR PERMANENTEMENTE LAS HABILIDADES PSICOMOTRICES Y DE PENSAMIENTO EN LA EJECUCIÓN DE LOS PROCESOS DE APRENDIZAJE</t>
  </si>
  <si>
    <t>ASUMIR RESPONSABLEMENTE LOS CRITERIOS DE PRESERVACIÓN Y CONSERVACIÓN DEL MEDIO AMBIENTE Y DE DESARROLLO SOSTENIBLE, EN EL EJERCICIO DE SU DESEMPEÑO LABORAL Y SOCIAL</t>
  </si>
  <si>
    <t>GENERAR HÁBITOS SALUDABLES EN SU ESTILO DE VIDA PARA GARANTIZAR LA PREVENCIÓN DE RIESGOS OCUPACIONALES DE ACUERDO CON EL DIAGNÓSTICO DE SU CONDICIÓN FÍSICA INDIVIDUAL Y LA NATURALEZA Y COMPLEJIDAD DE SU DESEMPEÑO LABORAL</t>
  </si>
  <si>
    <t>GENERAR PROCESOS AUTÓNOMOS Y DE TRABAJO COLABORATIVO PERMANENTES, FORTALECIENDO EL EQUILIBRIO DE LOS COMPONENTES RACIONALES Y EMOCIONALES ORIENTADOS HACIA EL DESARROLLO HUMANO INTEGRAL</t>
  </si>
  <si>
    <t>GESTIONAR LA INFORMACIÓN DE ACUERDO CON LOS PROCEDIMIENTOS ESTABLECIDOS Y CON LAS TECNOLOGÍAS DE LA INFORMACIÓN Y LA COMUNICACIÓN DISPONIBLES</t>
  </si>
  <si>
    <t>IDENTIFICAR LAS OPORTUNIDADES QUE EL SENA OFRECE EN EL MARCO DE LA FORMACIÓN PROFESIONAL DE ACUERDO CON EL CONTEXTO NACIONAL E INTERNACIONAL</t>
  </si>
  <si>
    <t>INTERACTUAR EN LOS CONTEXTOS PRODUCTIVOS Y SOCIALES EN FUNCIÓN DE LOS PRINCIPIOS Y VALORES UNIVERSALES</t>
  </si>
  <si>
    <t>RECONOCER EL ROL DE LOS PARTICIPANTES EN EL PROCESO FORMATIVO, EL PAPEL DE LOS AMBIENTES DE APRENDIZAJE Y LA METODOLOGÍA DE FORMACIÓN, DE ACUERDO CON LA DINÁMICA ORGANIZACIONAL DEL SENA</t>
  </si>
  <si>
    <t>REDIMENSIONAR PERMANENTEMENTE SU PROYECTO DE VIDA DE ACUERDO CON LAS CIRCUNSTANCIAS DEL CONTEXTO Y CON VISIÓN PROSPECTIVA</t>
  </si>
  <si>
    <t>ENCONTRAR VOCABULARIO Y EXPRESIONES DE INGLÉS TÉCNICO EN ANUNCIOS, FOLLETOS, PÁGINAS WEB, ETC</t>
  </si>
  <si>
    <t>ENCONTRAR INFORMACIÓN ESPECÍFICA Y PREDECIBLE EN ESCRITOS SENCILLOS Y COTIDIANOS</t>
  </si>
  <si>
    <t>LEER TEXTOS MUY BREVES Y SENCILLOS EN INGLÉS GENERAL Y TÉCNICO</t>
  </si>
  <si>
    <t>COMUNICARSE EN TAREAS SENCILLAS Y HABITUALES QUE REQUIEREN UN INTERCAMBIO SIMPLE Y DIRECTO DE INFORMACIÓN COTIDIANA Y TÉCNICA</t>
  </si>
  <si>
    <t>COMPRENDER FRASES Y VOCABULARIO HABITUAL SOBRE TEMAS DE INTERÉS PERSONAL Y TEMAS TÉCNICOS</t>
  </si>
  <si>
    <t>COMPRENDER LA IDEA PRINCIPAL EN AVISOS Y MENSAJES BREVES, CLAROS Y SENCILLOS EN INGLÉS TÉCNICO</t>
  </si>
  <si>
    <t>REALIZAR INTERCAMBIOS SOCIALES Y PRÁCTICOS MUY BREVES, CON UN VOCABULARIO SUFICIENTE PARA HACER UNA EXPOSICIÓN O MANTENER UNA CONVERSACIÓN SENCILLA SOBRE TEMAS TÉCNICOS</t>
  </si>
  <si>
    <t>IDENTIFICAR CADA UNO DE LOS CONCEPTOS Y PRINCIPIOS QUE CONSTITUYE LA PROGRAMACIÓN ORIENTADA A OBJETOS PARA INTERPRETAR EL DISEÑO</t>
  </si>
  <si>
    <t>INTERPRETAR LOS DIAGRAMAS DE CASO DE USO, DE OBJETOS, DE ESTADOS, DE SECUENCIA, DE PAQUETES O COMPONENTES, DE DESPLIEGUE, DE COLABORACIÓN SEGÚN EL DISEÑO ENTREGADO</t>
  </si>
  <si>
    <t xml:space="preserve">DISEÑAR LA ESTRUCTURA DE DATOS Y LA INTERFAZ DE USUARIO
</t>
  </si>
  <si>
    <t>INTERPRETAR EL DIAGRAMA RELACIONAL PARA IDENTIFICAR EL MODELO DE DATOS</t>
  </si>
  <si>
    <t>DESCRIBIR QUE SON LOS MODIFICADORES DE ACCESO PARA APLICARLOS A UN PROYECTO DE FORMACIÓN</t>
  </si>
  <si>
    <t>DISEÑAR Y REALIZAR LA BASE DE DATOS DEL SISTEMA DE INFORMACIÓN</t>
  </si>
  <si>
    <t>RELACIONAR LAS TABLAS CONSTRUIDAS PARA PRESENTAR LA INFORMACIÓN SOLICITADA EN EL DISEÑO</t>
  </si>
  <si>
    <t>CONSTRUIR LAS TABLAS QUE HACEN PARTE DEL DISEÑO DEL DIAGRAMA RELACIONAL EN EL MOTOR DE BASE DE DATOS EMPLEANDO LAS CUATRO FORMAS DE NORMALIZACIÓN</t>
  </si>
  <si>
    <t>CODIFICAR LOS MÓDULOS DEL SISTEMA DE INFORMACIÓN</t>
  </si>
  <si>
    <t>CONSTRUIR LA MATRIZ CRUD EN EL LENGUAJE DE PROGRAMACIÓN SELECCIONADO PARA VERIFICAR LA FUNCIONALIDAD DEL SISTEMA DE ACUERDO CON EL DISEÑO ENTREGADO</t>
  </si>
  <si>
    <t>CONSTRUIR EL MAPA DE NAVEGACIÓN DE ACUERDO CON EL DISEÑO ENTREGADO PARA ORIENTAR AL USUARIO EN EL USO DEL APLICATIVO</t>
  </si>
  <si>
    <t>DESARROLLAR LA ESTRUCTURA DEL DISEÑO ENTREGADO</t>
  </si>
  <si>
    <t>PRESENTACIÓN DEL SISTEMA DE INFORMACIÓN CUMPLIENDO CON LAS COMPETENCIAS DEL TÉCNICO EN PROGRAMACIÓN</t>
  </si>
  <si>
    <t>DESARROLLAR PROCESOS COMUNICATIVOS EFICACES Y ASERTIVOS DENTRO DE CRITERIOS DE RACIONALIDAD QUE POSIBILITEN LA CONVIVENCIA, EL ESTABLECIMIENTO DE ACUERDOS, LA CONSTRUCCIÓN COLECTIVA DEL CONOCIMIENTO Y LA RESOLUCIÓN DE PROBLEMAS DE CARÁCTER PRODUCTIVO Y SOCIAL</t>
  </si>
  <si>
    <t>Ambiente que permita el uso de recuersos tecnológicos tales como computadores, un servidor web, un servidor de base de datos, software para el desarrollo de aplicaciones adecuadamente licenciado o de libre uso, mesa y sillas de trabajo en grupo, acceso a internet, espacio para consulta bibliográfica.</t>
  </si>
  <si>
    <t xml:space="preserve">DETERMINAR EL ENTORNO, LAS ESPECIFICACIONES Y NECESIDADES DEL  SISTEMA DE INFORMACIÓN DE LA EMPRESA </t>
  </si>
  <si>
    <t>DISEÑAR LA ESTRUCTURA DE DATOS Y LA INTERFAZ DE USUARIO</t>
  </si>
  <si>
    <t>IMPLEMENTACIÓN DE  LAS TIC´S PARA EL PROYECTO  TENIENDO EN CUENTA EL CORD DE LA EMPRESA</t>
  </si>
  <si>
    <t>IMPLEMENTAR LA HERRAMIENTA DE GOOGLE EARTH PARA GEOREFERENCIAR EL ENTORNO DEL PROYECTO Y DEFINIR LA UBICACIÓN DEL MISMO</t>
  </si>
  <si>
    <t>UTILIZAR SITUACIONES PROBLEMAS  PARA  LA INTERPRETAR EL MODELADO UML</t>
  </si>
  <si>
    <t>Paquete Ofimático</t>
  </si>
  <si>
    <t>Impresora</t>
  </si>
  <si>
    <t>Resma de papel</t>
  </si>
  <si>
    <t>Lapices, esferos, borradores, correctores, pos it y fotocopias</t>
  </si>
  <si>
    <t>Intenet</t>
  </si>
  <si>
    <t>Herramientas Web 2.0</t>
  </si>
  <si>
    <t>Ing. de Sistemas</t>
  </si>
  <si>
    <t>Licenciado enEducación Física, Español y/o Humanidades</t>
  </si>
  <si>
    <t>Computador</t>
  </si>
  <si>
    <t>Plataforma de gestión de Bases de Datos (MySQL)</t>
  </si>
  <si>
    <t>Software para modelamiento UML</t>
  </si>
  <si>
    <t>Computadores</t>
  </si>
  <si>
    <t>Libros</t>
  </si>
  <si>
    <t>Fotocopias de material de apoyo y ejercicos propuestos</t>
  </si>
  <si>
    <t>Marcadores borrables y/o permanentes</t>
  </si>
  <si>
    <t>CENTRO DE SERVICIOS Y GESTIÓN EMPRESARIAL</t>
  </si>
  <si>
    <t>REGIONAL ANTIOQUIA</t>
  </si>
  <si>
    <t>Plataforma de Desarrollo (Software Libre)</t>
  </si>
  <si>
    <t>Sala Medellín Digital</t>
  </si>
  <si>
    <t>Programación de Software</t>
  </si>
  <si>
    <t>Sena, Institucion Educativa, Empresarios</t>
  </si>
  <si>
    <t>Tablets</t>
  </si>
  <si>
    <t>Unidad</t>
  </si>
  <si>
    <t>Usb</t>
  </si>
  <si>
    <t>RICHARD ALEXANDER BETANCUR SIERRA</t>
  </si>
  <si>
    <t>Media Técnica - Programación de Software - Equipo Desarrollo Curricular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</si>
</sst>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[$$-240A]\ #,##0"/>
    <numFmt numFmtId="165" formatCode="[$$-240A]#,##0;[Red]\([$$-240A]#,##0\)"/>
    <numFmt numFmtId="166" formatCode="&quot;$ &quot;#,##0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#,##0\ &quot;€&quot;;\-#,##0\ &quot;€&quot;"/>
    <numFmt numFmtId="170" formatCode="_ * #,##0.00_ ;_ * \-#,##0.00_ ;_ * &quot;-&quot;??_ ;_ @_ "/>
    <numFmt numFmtId="171" formatCode="#,##0_ ;[Red]\-#,##0\ "/>
    <numFmt numFmtId="172" formatCode="&quot;$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b/>
      <i/>
      <sz val="8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</font>
    <font>
      <sz val="11"/>
      <color theme="1"/>
      <name val="Arial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sz val="8"/>
      <name val="Arial"/>
      <family val="2"/>
      <charset val="1"/>
    </font>
    <font>
      <sz val="8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0" fontId="11" fillId="6" borderId="0" applyNumberFormat="0" applyBorder="0" applyAlignment="0" applyProtection="0"/>
    <xf numFmtId="0" fontId="12" fillId="0" borderId="0">
      <alignment horizontal="left" wrapText="1"/>
    </xf>
    <xf numFmtId="0" fontId="13" fillId="0" borderId="0" applyNumberFormat="0" applyFill="0" applyBorder="0" applyAlignment="0" applyProtection="0"/>
    <xf numFmtId="167" fontId="1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5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2" fillId="0" borderId="0" xfId="1" applyFont="1" applyBorder="1"/>
    <xf numFmtId="0" fontId="2" fillId="0" borderId="0" xfId="1" applyFont="1"/>
    <xf numFmtId="0" fontId="2" fillId="0" borderId="0" xfId="1" applyFont="1" applyAlignment="1">
      <alignment horizontal="justify" vertical="top" wrapText="1"/>
    </xf>
    <xf numFmtId="0" fontId="2" fillId="0" borderId="0" xfId="1" applyFont="1" applyAlignment="1">
      <alignment horizontal="left"/>
    </xf>
    <xf numFmtId="0" fontId="2" fillId="0" borderId="0" xfId="1" applyAlignment="1">
      <alignment horizontal="center" vertical="top"/>
    </xf>
    <xf numFmtId="0" fontId="3" fillId="7" borderId="0" xfId="1" applyFont="1" applyFill="1" applyAlignment="1">
      <alignment vertical="center"/>
    </xf>
    <xf numFmtId="0" fontId="2" fillId="0" borderId="0" xfId="1" applyFont="1" applyAlignment="1">
      <alignment horizontal="justify" vertical="top"/>
    </xf>
    <xf numFmtId="0" fontId="10" fillId="7" borderId="0" xfId="1" applyFont="1" applyFill="1" applyBorder="1" applyAlignment="1">
      <alignment horizontal="center" vertical="center" wrapText="1"/>
    </xf>
    <xf numFmtId="0" fontId="2" fillId="0" borderId="0" xfId="1" applyAlignment="1">
      <alignment vertical="top"/>
    </xf>
    <xf numFmtId="0" fontId="2" fillId="0" borderId="0" xfId="1" applyAlignment="1">
      <alignment horizontal="center"/>
    </xf>
    <xf numFmtId="0" fontId="3" fillId="7" borderId="0" xfId="1" applyFont="1" applyFill="1" applyBorder="1" applyAlignment="1">
      <alignment vertical="center" wrapText="1"/>
    </xf>
    <xf numFmtId="0" fontId="6" fillId="7" borderId="0" xfId="1" applyFont="1" applyFill="1" applyAlignme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164" fontId="7" fillId="7" borderId="2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164" fontId="7" fillId="7" borderId="2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16" fillId="0" borderId="0" xfId="1" applyFont="1"/>
    <xf numFmtId="0" fontId="17" fillId="0" borderId="0" xfId="1" applyFont="1"/>
    <xf numFmtId="0" fontId="17" fillId="0" borderId="0" xfId="1" applyFont="1" applyBorder="1"/>
    <xf numFmtId="0" fontId="8" fillId="4" borderId="23" xfId="1" applyFont="1" applyFill="1" applyBorder="1" applyAlignment="1">
      <alignment horizontal="left" vertical="center"/>
    </xf>
    <xf numFmtId="0" fontId="17" fillId="0" borderId="0" xfId="1" applyFont="1" applyAlignment="1">
      <alignment horizontal="left"/>
    </xf>
    <xf numFmtId="0" fontId="17" fillId="0" borderId="0" xfId="1" applyFont="1" applyAlignment="1">
      <alignment horizontal="justify" vertical="top" wrapText="1"/>
    </xf>
    <xf numFmtId="0" fontId="8" fillId="4" borderId="9" xfId="1" applyFont="1" applyFill="1" applyBorder="1" applyAlignment="1">
      <alignment vertical="center" wrapText="1"/>
    </xf>
    <xf numFmtId="0" fontId="17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2" xfId="1" applyFont="1" applyFill="1" applyBorder="1" applyAlignment="1">
      <alignment vertical="center" wrapText="1"/>
    </xf>
    <xf numFmtId="0" fontId="6" fillId="4" borderId="43" xfId="1" applyFont="1" applyFill="1" applyBorder="1" applyAlignment="1">
      <alignment vertical="center" wrapText="1"/>
    </xf>
    <xf numFmtId="0" fontId="8" fillId="4" borderId="51" xfId="1" applyFont="1" applyFill="1" applyBorder="1" applyAlignment="1">
      <alignment horizontal="left" vertical="center"/>
    </xf>
    <xf numFmtId="0" fontId="8" fillId="4" borderId="52" xfId="1" applyFont="1" applyFill="1" applyBorder="1" applyAlignment="1">
      <alignment horizontal="justify" vertical="center" wrapText="1"/>
    </xf>
    <xf numFmtId="0" fontId="8" fillId="4" borderId="38" xfId="1" applyFont="1" applyFill="1" applyBorder="1" applyAlignment="1">
      <alignment horizontal="justify" vertical="center" wrapText="1"/>
    </xf>
    <xf numFmtId="0" fontId="8" fillId="4" borderId="52" xfId="1" applyFont="1" applyFill="1" applyBorder="1" applyAlignment="1">
      <alignment horizontal="justify" wrapText="1"/>
    </xf>
    <xf numFmtId="0" fontId="8" fillId="4" borderId="55" xfId="1" applyFont="1" applyFill="1" applyBorder="1" applyAlignment="1">
      <alignment horizontal="justify" vertical="center" wrapText="1"/>
    </xf>
    <xf numFmtId="0" fontId="8" fillId="4" borderId="39" xfId="1" applyFont="1" applyFill="1" applyBorder="1" applyAlignment="1">
      <alignment vertical="center" wrapText="1"/>
    </xf>
    <xf numFmtId="0" fontId="2" fillId="0" borderId="0" xfId="1" applyFill="1"/>
    <xf numFmtId="0" fontId="8" fillId="4" borderId="6" xfId="1" applyFont="1" applyFill="1" applyBorder="1" applyAlignment="1">
      <alignment vertical="center" wrapText="1"/>
    </xf>
    <xf numFmtId="0" fontId="8" fillId="4" borderId="7" xfId="1" applyFont="1" applyFill="1" applyBorder="1" applyAlignment="1">
      <alignment horizontal="left" vertical="center"/>
    </xf>
    <xf numFmtId="0" fontId="8" fillId="4" borderId="54" xfId="1" applyFont="1" applyFill="1" applyBorder="1" applyAlignment="1">
      <alignment horizontal="left" vertical="center"/>
    </xf>
    <xf numFmtId="0" fontId="6" fillId="4" borderId="2" xfId="1" applyFont="1" applyFill="1" applyBorder="1" applyAlignment="1">
      <alignment horizontal="center" vertical="center" wrapText="1"/>
    </xf>
    <xf numFmtId="0" fontId="8" fillId="4" borderId="49" xfId="1" applyFont="1" applyFill="1" applyBorder="1" applyAlignment="1">
      <alignment horizontal="center" vertical="center"/>
    </xf>
    <xf numFmtId="164" fontId="7" fillId="7" borderId="30" xfId="1" applyNumberFormat="1" applyFont="1" applyFill="1" applyBorder="1" applyAlignment="1">
      <alignment horizontal="center" vertical="center"/>
    </xf>
    <xf numFmtId="164" fontId="7" fillId="7" borderId="30" xfId="1" applyNumberFormat="1" applyFont="1" applyFill="1" applyBorder="1" applyAlignment="1">
      <alignment horizontal="right" vertical="center"/>
    </xf>
    <xf numFmtId="0" fontId="8" fillId="4" borderId="50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right" vertical="center"/>
    </xf>
    <xf numFmtId="164" fontId="24" fillId="3" borderId="2" xfId="1" applyNumberFormat="1" applyFont="1" applyFill="1" applyBorder="1" applyAlignment="1">
      <alignment horizontal="right" vertical="center"/>
    </xf>
    <xf numFmtId="0" fontId="23" fillId="7" borderId="2" xfId="1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justify" vertical="center" wrapText="1"/>
    </xf>
    <xf numFmtId="2" fontId="5" fillId="7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 wrapText="1"/>
    </xf>
    <xf numFmtId="0" fontId="8" fillId="0" borderId="23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172" fontId="5" fillId="0" borderId="2" xfId="1" applyNumberFormat="1" applyFont="1" applyBorder="1" applyAlignment="1">
      <alignment horizontal="center" vertical="center"/>
    </xf>
    <xf numFmtId="164" fontId="7" fillId="7" borderId="2" xfId="1" applyNumberFormat="1" applyFont="1" applyFill="1" applyBorder="1" applyAlignment="1">
      <alignment horizontal="left" vertical="center" wrapText="1"/>
    </xf>
    <xf numFmtId="172" fontId="23" fillId="7" borderId="2" xfId="0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vertical="center"/>
    </xf>
    <xf numFmtId="0" fontId="22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justify" vertical="center"/>
    </xf>
    <xf numFmtId="0" fontId="24" fillId="3" borderId="2" xfId="1" applyFont="1" applyFill="1" applyBorder="1" applyAlignment="1">
      <alignment vertical="center"/>
    </xf>
    <xf numFmtId="164" fontId="24" fillId="3" borderId="2" xfId="1" applyNumberFormat="1" applyFont="1" applyFill="1" applyBorder="1" applyAlignment="1">
      <alignment vertical="center"/>
    </xf>
    <xf numFmtId="0" fontId="23" fillId="7" borderId="2" xfId="1" applyFont="1" applyFill="1" applyBorder="1" applyAlignment="1">
      <alignment horizontal="justify" vertical="center"/>
    </xf>
    <xf numFmtId="0" fontId="4" fillId="3" borderId="2" xfId="1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justify" vertical="center"/>
    </xf>
    <xf numFmtId="0" fontId="23" fillId="7" borderId="2" xfId="0" applyFont="1" applyFill="1" applyBorder="1" applyAlignment="1">
      <alignment horizontal="justify" vertical="center" wrapText="1"/>
    </xf>
    <xf numFmtId="0" fontId="26" fillId="0" borderId="2" xfId="1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8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justify" vertical="center" wrapText="1"/>
    </xf>
    <xf numFmtId="0" fontId="7" fillId="9" borderId="2" xfId="1" applyFont="1" applyFill="1" applyBorder="1" applyAlignment="1">
      <alignment horizontal="center" vertical="center" wrapText="1"/>
    </xf>
    <xf numFmtId="0" fontId="7" fillId="9" borderId="2" xfId="1" applyFont="1" applyFill="1" applyBorder="1" applyAlignment="1">
      <alignment vertical="center" wrapText="1"/>
    </xf>
    <xf numFmtId="0" fontId="7" fillId="9" borderId="3" xfId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justify" vertical="center" wrapText="1"/>
    </xf>
    <xf numFmtId="0" fontId="9" fillId="9" borderId="2" xfId="0" applyFont="1" applyFill="1" applyBorder="1" applyAlignment="1">
      <alignment vertical="center" wrapText="1"/>
    </xf>
    <xf numFmtId="0" fontId="7" fillId="9" borderId="3" xfId="1" applyFont="1" applyFill="1" applyBorder="1" applyAlignment="1">
      <alignment horizontal="justify" vertical="center" wrapText="1"/>
    </xf>
    <xf numFmtId="0" fontId="2" fillId="9" borderId="2" xfId="1" applyFont="1" applyFill="1" applyBorder="1"/>
    <xf numFmtId="0" fontId="7" fillId="10" borderId="3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horizontal="justify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7" fillId="11" borderId="3" xfId="1" applyFont="1" applyFill="1" applyBorder="1" applyAlignment="1">
      <alignment horizontal="justify" vertical="center" wrapText="1"/>
    </xf>
    <xf numFmtId="0" fontId="2" fillId="11" borderId="2" xfId="1" applyFont="1" applyFill="1" applyBorder="1"/>
    <xf numFmtId="0" fontId="9" fillId="11" borderId="2" xfId="0" applyFont="1" applyFill="1" applyBorder="1" applyAlignment="1">
      <alignment vertical="center" wrapText="1"/>
    </xf>
    <xf numFmtId="0" fontId="7" fillId="10" borderId="2" xfId="1" applyFont="1" applyFill="1" applyBorder="1" applyAlignment="1">
      <alignment vertical="center" wrapText="1"/>
    </xf>
    <xf numFmtId="172" fontId="24" fillId="3" borderId="2" xfId="1" applyNumberFormat="1" applyFont="1" applyFill="1" applyBorder="1" applyAlignment="1">
      <alignment vertical="center"/>
    </xf>
    <xf numFmtId="0" fontId="3" fillId="0" borderId="2" xfId="1" applyFont="1" applyBorder="1"/>
    <xf numFmtId="164" fontId="7" fillId="7" borderId="2" xfId="1" applyNumberFormat="1" applyFont="1" applyFill="1" applyBorder="1" applyAlignment="1">
      <alignment horizontal="center" vertical="center" wrapText="1"/>
    </xf>
    <xf numFmtId="0" fontId="17" fillId="0" borderId="38" xfId="1" applyFont="1" applyBorder="1" applyAlignment="1">
      <alignment horizontal="left" vertical="center" wrapText="1"/>
    </xf>
    <xf numFmtId="0" fontId="17" fillId="0" borderId="7" xfId="1" applyFont="1" applyBorder="1" applyAlignment="1">
      <alignment horizontal="left" vertical="center" wrapText="1"/>
    </xf>
    <xf numFmtId="0" fontId="17" fillId="0" borderId="54" xfId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center" vertical="center"/>
    </xf>
    <xf numFmtId="164" fontId="5" fillId="0" borderId="1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justify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justify" vertical="center" wrapText="1"/>
    </xf>
    <xf numFmtId="2" fontId="5" fillId="7" borderId="2" xfId="1" applyNumberFormat="1" applyFont="1" applyFill="1" applyBorder="1" applyAlignment="1">
      <alignment horizontal="center" vertical="center" wrapText="1"/>
    </xf>
    <xf numFmtId="0" fontId="7" fillId="9" borderId="3" xfId="1" applyFont="1" applyFill="1" applyBorder="1" applyAlignment="1">
      <alignment horizontal="justify" vertical="center" wrapText="1"/>
    </xf>
    <xf numFmtId="0" fontId="7" fillId="9" borderId="14" xfId="1" applyFont="1" applyFill="1" applyBorder="1" applyAlignment="1">
      <alignment horizontal="justify" vertical="center" wrapText="1"/>
    </xf>
    <xf numFmtId="0" fontId="7" fillId="9" borderId="29" xfId="1" applyFont="1" applyFill="1" applyBorder="1" applyAlignment="1">
      <alignment horizontal="justify" vertical="center" wrapText="1"/>
    </xf>
    <xf numFmtId="0" fontId="3" fillId="11" borderId="2" xfId="1" applyFont="1" applyFill="1" applyBorder="1" applyAlignment="1">
      <alignment horizontal="center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7" fillId="11" borderId="14" xfId="1" applyFont="1" applyFill="1" applyBorder="1" applyAlignment="1">
      <alignment horizontal="center" vertical="center" wrapText="1"/>
    </xf>
    <xf numFmtId="0" fontId="7" fillId="11" borderId="29" xfId="1" applyFont="1" applyFill="1" applyBorder="1" applyAlignment="1">
      <alignment horizontal="center" vertical="center" wrapText="1"/>
    </xf>
    <xf numFmtId="0" fontId="3" fillId="10" borderId="2" xfId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0" fontId="3" fillId="10" borderId="4" xfId="1" applyFont="1" applyFill="1" applyBorder="1" applyAlignment="1">
      <alignment horizontal="center" vertical="center" wrapText="1"/>
    </xf>
    <xf numFmtId="0" fontId="3" fillId="9" borderId="15" xfId="1" applyFont="1" applyFill="1" applyBorder="1" applyAlignment="1">
      <alignment horizontal="center" vertical="center" wrapText="1"/>
    </xf>
    <xf numFmtId="0" fontId="3" fillId="9" borderId="5" xfId="1" applyFont="1" applyFill="1" applyBorder="1" applyAlignment="1">
      <alignment horizontal="center" vertical="center" wrapText="1"/>
    </xf>
    <xf numFmtId="0" fontId="3" fillId="9" borderId="17" xfId="1" applyFont="1" applyFill="1" applyBorder="1" applyAlignment="1">
      <alignment horizontal="center" vertical="center" wrapText="1"/>
    </xf>
    <xf numFmtId="0" fontId="3" fillId="9" borderId="1" xfId="1" applyFont="1" applyFill="1" applyBorder="1" applyAlignment="1">
      <alignment horizontal="center" vertical="center" wrapText="1"/>
    </xf>
    <xf numFmtId="0" fontId="3" fillId="9" borderId="18" xfId="1" applyFont="1" applyFill="1" applyBorder="1" applyAlignment="1">
      <alignment horizontal="center" vertical="center" wrapText="1"/>
    </xf>
    <xf numFmtId="0" fontId="3" fillId="9" borderId="22" xfId="1" applyFont="1" applyFill="1" applyBorder="1" applyAlignment="1">
      <alignment horizontal="center" vertical="center" wrapText="1"/>
    </xf>
    <xf numFmtId="0" fontId="6" fillId="10" borderId="57" xfId="1" applyFont="1" applyFill="1" applyBorder="1" applyAlignment="1">
      <alignment horizontal="center" vertical="center" wrapText="1"/>
    </xf>
    <xf numFmtId="0" fontId="6" fillId="10" borderId="58" xfId="1" applyFont="1" applyFill="1" applyBorder="1" applyAlignment="1">
      <alignment horizontal="center" vertical="center" wrapText="1"/>
    </xf>
    <xf numFmtId="0" fontId="6" fillId="10" borderId="72" xfId="1" applyFont="1" applyFill="1" applyBorder="1" applyAlignment="1">
      <alignment horizontal="center" vertical="center" wrapText="1"/>
    </xf>
    <xf numFmtId="0" fontId="2" fillId="11" borderId="3" xfId="1" applyFont="1" applyFill="1" applyBorder="1" applyAlignment="1">
      <alignment horizontal="center"/>
    </xf>
    <xf numFmtId="0" fontId="2" fillId="11" borderId="14" xfId="1" applyFont="1" applyFill="1" applyBorder="1" applyAlignment="1">
      <alignment horizontal="center"/>
    </xf>
    <xf numFmtId="0" fontId="2" fillId="11" borderId="4" xfId="1" applyFont="1" applyFill="1" applyBorder="1" applyAlignment="1">
      <alignment horizontal="center"/>
    </xf>
    <xf numFmtId="0" fontId="6" fillId="9" borderId="57" xfId="1" applyFont="1" applyFill="1" applyBorder="1" applyAlignment="1">
      <alignment horizontal="center" vertical="center" wrapText="1"/>
    </xf>
    <xf numFmtId="0" fontId="6" fillId="9" borderId="58" xfId="1" applyFont="1" applyFill="1" applyBorder="1" applyAlignment="1">
      <alignment horizontal="center" vertical="center" wrapText="1"/>
    </xf>
    <xf numFmtId="0" fontId="6" fillId="9" borderId="72" xfId="1" applyFont="1" applyFill="1" applyBorder="1" applyAlignment="1">
      <alignment horizontal="center" vertical="center" wrapText="1"/>
    </xf>
    <xf numFmtId="0" fontId="3" fillId="11" borderId="15" xfId="1" applyFont="1" applyFill="1" applyBorder="1" applyAlignment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0" fontId="3" fillId="11" borderId="18" xfId="1" applyFont="1" applyFill="1" applyBorder="1" applyAlignment="1">
      <alignment horizontal="center" vertical="center" wrapText="1"/>
    </xf>
    <xf numFmtId="0" fontId="3" fillId="11" borderId="22" xfId="1" applyFont="1" applyFill="1" applyBorder="1" applyAlignment="1">
      <alignment horizontal="center" vertical="center" wrapText="1"/>
    </xf>
    <xf numFmtId="0" fontId="6" fillId="11" borderId="57" xfId="1" applyFont="1" applyFill="1" applyBorder="1" applyAlignment="1">
      <alignment horizontal="center" vertical="center" wrapText="1"/>
    </xf>
    <xf numFmtId="0" fontId="6" fillId="11" borderId="58" xfId="1" applyFont="1" applyFill="1" applyBorder="1" applyAlignment="1">
      <alignment horizontal="center" vertical="center" wrapText="1"/>
    </xf>
    <xf numFmtId="0" fontId="6" fillId="11" borderId="72" xfId="1" applyFont="1" applyFill="1" applyBorder="1" applyAlignment="1">
      <alignment horizontal="center" vertical="center" wrapText="1"/>
    </xf>
    <xf numFmtId="0" fontId="3" fillId="9" borderId="15" xfId="1" applyFont="1" applyFill="1" applyBorder="1" applyAlignment="1">
      <alignment horizontal="justify" vertical="center" wrapText="1"/>
    </xf>
    <xf numFmtId="0" fontId="3" fillId="9" borderId="5" xfId="1" applyFont="1" applyFill="1" applyBorder="1" applyAlignment="1">
      <alignment horizontal="justify" vertical="center" wrapText="1"/>
    </xf>
    <xf numFmtId="0" fontId="3" fillId="9" borderId="18" xfId="1" applyFont="1" applyFill="1" applyBorder="1" applyAlignment="1">
      <alignment horizontal="justify" vertical="center" wrapText="1"/>
    </xf>
    <xf numFmtId="0" fontId="3" fillId="9" borderId="22" xfId="1" applyFont="1" applyFill="1" applyBorder="1" applyAlignment="1">
      <alignment horizontal="justify" vertical="center" wrapText="1"/>
    </xf>
    <xf numFmtId="0" fontId="7" fillId="10" borderId="3" xfId="1" applyFont="1" applyFill="1" applyBorder="1" applyAlignment="1">
      <alignment horizontal="center" vertical="center" wrapText="1"/>
    </xf>
    <xf numFmtId="0" fontId="7" fillId="10" borderId="14" xfId="1" applyFont="1" applyFill="1" applyBorder="1" applyAlignment="1">
      <alignment horizontal="center" vertical="center" wrapText="1"/>
    </xf>
    <xf numFmtId="0" fontId="7" fillId="10" borderId="29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/>
    </xf>
    <xf numFmtId="165" fontId="5" fillId="0" borderId="14" xfId="1" applyNumberFormat="1" applyFont="1" applyFill="1" applyBorder="1" applyAlignment="1">
      <alignment horizontal="center" vertical="center"/>
    </xf>
    <xf numFmtId="165" fontId="5" fillId="0" borderId="4" xfId="1" applyNumberFormat="1" applyFont="1" applyFill="1" applyBorder="1" applyAlignment="1">
      <alignment horizontal="center" vertical="center"/>
    </xf>
    <xf numFmtId="164" fontId="24" fillId="3" borderId="2" xfId="1" applyNumberFormat="1" applyFont="1" applyFill="1" applyBorder="1" applyAlignment="1">
      <alignment horizontal="center" vertical="center"/>
    </xf>
    <xf numFmtId="0" fontId="25" fillId="0" borderId="3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7" fillId="10" borderId="3" xfId="1" applyFont="1" applyFill="1" applyBorder="1" applyAlignment="1">
      <alignment horizontal="justify" vertical="center" wrapText="1"/>
    </xf>
    <xf numFmtId="0" fontId="7" fillId="10" borderId="14" xfId="1" applyFont="1" applyFill="1" applyBorder="1" applyAlignment="1">
      <alignment horizontal="justify" vertical="center" wrapText="1"/>
    </xf>
    <xf numFmtId="0" fontId="7" fillId="10" borderId="29" xfId="1" applyFont="1" applyFill="1" applyBorder="1" applyAlignment="1">
      <alignment horizontal="justify" vertical="center" wrapText="1"/>
    </xf>
    <xf numFmtId="0" fontId="6" fillId="4" borderId="45" xfId="1" applyFont="1" applyFill="1" applyBorder="1" applyAlignment="1">
      <alignment horizontal="left" vertical="center"/>
    </xf>
    <xf numFmtId="0" fontId="6" fillId="4" borderId="46" xfId="1" applyFont="1" applyFill="1" applyBorder="1" applyAlignment="1">
      <alignment horizontal="left" vertical="center"/>
    </xf>
    <xf numFmtId="0" fontId="6" fillId="4" borderId="47" xfId="1" applyFont="1" applyFill="1" applyBorder="1" applyAlignment="1">
      <alignment horizontal="left" vertical="center"/>
    </xf>
    <xf numFmtId="0" fontId="27" fillId="0" borderId="2" xfId="0" applyFont="1" applyBorder="1" applyAlignment="1">
      <alignment horizontal="justify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6" fillId="4" borderId="42" xfId="1" applyFont="1" applyFill="1" applyBorder="1" applyAlignment="1">
      <alignment horizontal="left" vertical="center"/>
    </xf>
    <xf numFmtId="0" fontId="6" fillId="4" borderId="27" xfId="1" applyFont="1" applyFill="1" applyBorder="1" applyAlignment="1">
      <alignment horizontal="left" vertical="center"/>
    </xf>
    <xf numFmtId="0" fontId="6" fillId="4" borderId="28" xfId="1" applyFont="1" applyFill="1" applyBorder="1" applyAlignment="1">
      <alignment horizontal="left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vertical="center" wrapText="1"/>
    </xf>
    <xf numFmtId="0" fontId="6" fillId="4" borderId="20" xfId="1" applyFont="1" applyFill="1" applyBorder="1" applyAlignment="1">
      <alignment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/>
    </xf>
    <xf numFmtId="0" fontId="7" fillId="7" borderId="14" xfId="1" applyFont="1" applyFill="1" applyBorder="1" applyAlignment="1">
      <alignment horizontal="center" vertical="center"/>
    </xf>
    <xf numFmtId="0" fontId="7" fillId="7" borderId="29" xfId="1" applyFont="1" applyFill="1" applyBorder="1" applyAlignment="1">
      <alignment horizontal="center" vertical="center"/>
    </xf>
    <xf numFmtId="0" fontId="7" fillId="7" borderId="31" xfId="1" applyFont="1" applyFill="1" applyBorder="1" applyAlignment="1">
      <alignment horizontal="center" vertical="center"/>
    </xf>
    <xf numFmtId="0" fontId="7" fillId="7" borderId="76" xfId="1" applyFont="1" applyFill="1" applyBorder="1" applyAlignment="1">
      <alignment horizontal="center" vertical="center"/>
    </xf>
    <xf numFmtId="0" fontId="7" fillId="7" borderId="6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20" fillId="7" borderId="77" xfId="0" applyFont="1" applyFill="1" applyBorder="1" applyAlignment="1">
      <alignment horizontal="left" vertical="center" wrapText="1"/>
    </xf>
    <xf numFmtId="0" fontId="20" fillId="7" borderId="50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20" fillId="7" borderId="29" xfId="0" applyFont="1" applyFill="1" applyBorder="1" applyAlignment="1">
      <alignment horizontal="left" vertical="center" wrapText="1"/>
    </xf>
    <xf numFmtId="0" fontId="20" fillId="7" borderId="31" xfId="0" applyFont="1" applyFill="1" applyBorder="1" applyAlignment="1">
      <alignment horizontal="left" vertical="center" wrapText="1"/>
    </xf>
    <xf numFmtId="0" fontId="20" fillId="7" borderId="63" xfId="0" applyFont="1" applyFill="1" applyBorder="1" applyAlignment="1">
      <alignment horizontal="left" vertical="center" wrapText="1"/>
    </xf>
    <xf numFmtId="0" fontId="3" fillId="0" borderId="75" xfId="1" applyFont="1" applyBorder="1" applyAlignment="1">
      <alignment horizontal="center" vertical="center"/>
    </xf>
    <xf numFmtId="0" fontId="3" fillId="0" borderId="73" xfId="1" applyFont="1" applyBorder="1" applyAlignment="1">
      <alignment horizontal="center" vertical="center"/>
    </xf>
    <xf numFmtId="0" fontId="3" fillId="0" borderId="74" xfId="1" applyFont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8" fillId="5" borderId="29" xfId="1" applyFont="1" applyFill="1" applyBorder="1" applyAlignment="1">
      <alignment horizontal="center" vertical="center"/>
    </xf>
    <xf numFmtId="0" fontId="0" fillId="0" borderId="79" xfId="0" applyBorder="1" applyAlignment="1">
      <alignment horizontal="center" vertical="top" wrapText="1"/>
    </xf>
    <xf numFmtId="0" fontId="0" fillId="0" borderId="80" xfId="0" applyBorder="1" applyAlignment="1">
      <alignment horizontal="center" vertical="top" wrapText="1"/>
    </xf>
    <xf numFmtId="0" fontId="18" fillId="0" borderId="33" xfId="0" applyFont="1" applyBorder="1" applyAlignment="1">
      <alignment horizontal="center" vertical="top" wrapText="1"/>
    </xf>
    <xf numFmtId="0" fontId="18" fillId="0" borderId="41" xfId="0" applyFont="1" applyBorder="1" applyAlignment="1">
      <alignment horizontal="center" vertical="top" wrapText="1"/>
    </xf>
    <xf numFmtId="0" fontId="18" fillId="0" borderId="70" xfId="0" applyFont="1" applyBorder="1" applyAlignment="1">
      <alignment horizontal="center" vertical="top" wrapText="1"/>
    </xf>
    <xf numFmtId="0" fontId="19" fillId="0" borderId="34" xfId="0" applyFont="1" applyBorder="1" applyAlignment="1">
      <alignment horizontal="center" vertical="top" wrapText="1"/>
    </xf>
    <xf numFmtId="0" fontId="19" fillId="0" borderId="69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67" xfId="0" applyFont="1" applyBorder="1" applyAlignment="1">
      <alignment horizontal="center" vertical="top" wrapText="1"/>
    </xf>
    <xf numFmtId="0" fontId="19" fillId="0" borderId="61" xfId="0" applyFont="1" applyBorder="1" applyAlignment="1">
      <alignment horizontal="center" vertical="top" wrapText="1"/>
    </xf>
    <xf numFmtId="0" fontId="17" fillId="0" borderId="71" xfId="1" applyFont="1" applyBorder="1" applyAlignment="1">
      <alignment horizontal="left" vertical="center" wrapText="1"/>
    </xf>
    <xf numFmtId="0" fontId="17" fillId="0" borderId="38" xfId="1" applyFont="1" applyBorder="1" applyAlignment="1">
      <alignment horizontal="justify" vertical="center" wrapText="1"/>
    </xf>
    <xf numFmtId="0" fontId="17" fillId="0" borderId="7" xfId="1" applyFont="1" applyBorder="1" applyAlignment="1">
      <alignment horizontal="justify" vertical="center" wrapText="1"/>
    </xf>
    <xf numFmtId="0" fontId="17" fillId="0" borderId="54" xfId="1" applyFont="1" applyBorder="1" applyAlignment="1">
      <alignment horizontal="justify" vertical="center" wrapText="1"/>
    </xf>
    <xf numFmtId="0" fontId="4" fillId="3" borderId="2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justify" vertical="center" wrapText="1"/>
    </xf>
    <xf numFmtId="0" fontId="3" fillId="2" borderId="0" xfId="1" applyFont="1" applyFill="1" applyBorder="1" applyAlignment="1">
      <alignment horizontal="justify" vertical="center" wrapText="1"/>
    </xf>
    <xf numFmtId="0" fontId="3" fillId="2" borderId="25" xfId="1" applyFont="1" applyFill="1" applyBorder="1" applyAlignment="1">
      <alignment horizontal="justify" vertical="center" wrapText="1"/>
    </xf>
    <xf numFmtId="0" fontId="6" fillId="4" borderId="33" xfId="1" applyFont="1" applyFill="1" applyBorder="1" applyAlignment="1">
      <alignment horizontal="center" vertical="center" wrapText="1"/>
    </xf>
    <xf numFmtId="0" fontId="6" fillId="4" borderId="34" xfId="1" applyFont="1" applyFill="1" applyBorder="1" applyAlignment="1">
      <alignment horizontal="center" vertical="center" wrapText="1"/>
    </xf>
    <xf numFmtId="0" fontId="6" fillId="4" borderId="35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/>
    </xf>
    <xf numFmtId="0" fontId="4" fillId="8" borderId="14" xfId="1" applyFont="1" applyFill="1" applyBorder="1" applyAlignment="1">
      <alignment horizontal="center" vertical="center"/>
    </xf>
    <xf numFmtId="0" fontId="4" fillId="8" borderId="4" xfId="1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14" xfId="1" applyFont="1" applyFill="1" applyBorder="1" applyAlignment="1">
      <alignment horizontal="center" vertical="center"/>
    </xf>
    <xf numFmtId="0" fontId="24" fillId="3" borderId="4" xfId="1" applyFont="1" applyFill="1" applyBorder="1" applyAlignment="1">
      <alignment horizontal="center" vertical="center"/>
    </xf>
    <xf numFmtId="164" fontId="5" fillId="7" borderId="2" xfId="1" applyNumberFormat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4" fillId="8" borderId="4" xfId="1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0" fontId="8" fillId="4" borderId="38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54" xfId="1" applyFont="1" applyFill="1" applyBorder="1" applyAlignment="1">
      <alignment horizontal="left" vertical="center"/>
    </xf>
    <xf numFmtId="0" fontId="17" fillId="0" borderId="10" xfId="1" applyFont="1" applyBorder="1" applyAlignment="1">
      <alignment horizontal="left" vertical="center" wrapText="1"/>
    </xf>
    <xf numFmtId="0" fontId="17" fillId="0" borderId="39" xfId="1" applyFont="1" applyBorder="1" applyAlignment="1">
      <alignment horizontal="left" vertical="center" wrapText="1"/>
    </xf>
    <xf numFmtId="0" fontId="17" fillId="0" borderId="8" xfId="1" applyFont="1" applyBorder="1" applyAlignment="1">
      <alignment horizontal="left" vertical="center" wrapText="1"/>
    </xf>
    <xf numFmtId="0" fontId="17" fillId="0" borderId="68" xfId="1" applyFont="1" applyBorder="1" applyAlignment="1">
      <alignment horizontal="left" vertical="center" wrapText="1"/>
    </xf>
    <xf numFmtId="0" fontId="6" fillId="3" borderId="33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6" fillId="4" borderId="66" xfId="1" applyFont="1" applyFill="1" applyBorder="1" applyAlignment="1">
      <alignment horizontal="center" vertical="center" wrapText="1"/>
    </xf>
    <xf numFmtId="0" fontId="6" fillId="4" borderId="57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36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29" xfId="1" applyFont="1" applyFill="1" applyBorder="1" applyAlignment="1">
      <alignment horizontal="center" vertical="center" wrapText="1"/>
    </xf>
    <xf numFmtId="0" fontId="17" fillId="0" borderId="78" xfId="1" applyFont="1" applyBorder="1" applyAlignment="1">
      <alignment horizontal="center" vertical="center" wrapText="1"/>
    </xf>
    <xf numFmtId="0" fontId="17" fillId="0" borderId="54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justify" vertical="center" wrapText="1"/>
    </xf>
    <xf numFmtId="0" fontId="2" fillId="0" borderId="38" xfId="1" applyFont="1" applyBorder="1" applyAlignment="1">
      <alignment horizontal="justify" vertical="center" wrapText="1"/>
    </xf>
    <xf numFmtId="0" fontId="2" fillId="0" borderId="7" xfId="1" applyFont="1" applyBorder="1" applyAlignment="1">
      <alignment horizontal="justify" vertical="center" wrapText="1"/>
    </xf>
    <xf numFmtId="0" fontId="2" fillId="0" borderId="54" xfId="1" applyFont="1" applyBorder="1" applyAlignment="1">
      <alignment horizontal="justify" vertical="center" wrapText="1"/>
    </xf>
    <xf numFmtId="0" fontId="8" fillId="4" borderId="66" xfId="1" applyFont="1" applyFill="1" applyBorder="1" applyAlignment="1">
      <alignment horizontal="left" vertical="center"/>
    </xf>
    <xf numFmtId="0" fontId="8" fillId="4" borderId="2" xfId="1" applyFont="1" applyFill="1" applyBorder="1" applyAlignment="1">
      <alignment horizontal="left" vertical="center"/>
    </xf>
    <xf numFmtId="0" fontId="8" fillId="4" borderId="3" xfId="1" applyFont="1" applyFill="1" applyBorder="1" applyAlignment="1">
      <alignment horizontal="left" vertical="center"/>
    </xf>
    <xf numFmtId="0" fontId="8" fillId="4" borderId="36" xfId="1" applyFont="1" applyFill="1" applyBorder="1" applyAlignment="1">
      <alignment horizontal="left" vertical="center"/>
    </xf>
    <xf numFmtId="0" fontId="17" fillId="0" borderId="64" xfId="1" applyFont="1" applyBorder="1" applyAlignment="1">
      <alignment horizontal="justify" vertical="center" wrapText="1"/>
    </xf>
    <xf numFmtId="0" fontId="17" fillId="0" borderId="11" xfId="1" applyFont="1" applyBorder="1" applyAlignment="1">
      <alignment horizontal="justify" vertical="center" wrapText="1"/>
    </xf>
    <xf numFmtId="0" fontId="17" fillId="0" borderId="53" xfId="1" applyFont="1" applyBorder="1" applyAlignment="1">
      <alignment horizontal="justify" vertical="center" wrapText="1"/>
    </xf>
    <xf numFmtId="0" fontId="8" fillId="4" borderId="64" xfId="1" applyFont="1" applyFill="1" applyBorder="1" applyAlignment="1">
      <alignment horizontal="left" vertical="center"/>
    </xf>
    <xf numFmtId="0" fontId="8" fillId="4" borderId="11" xfId="1" applyFont="1" applyFill="1" applyBorder="1" applyAlignment="1">
      <alignment horizontal="left" vertical="center"/>
    </xf>
    <xf numFmtId="0" fontId="8" fillId="4" borderId="53" xfId="1" applyFont="1" applyFill="1" applyBorder="1" applyAlignment="1">
      <alignment horizontal="left" vertical="center"/>
    </xf>
    <xf numFmtId="0" fontId="8" fillId="4" borderId="57" xfId="1" applyFont="1" applyFill="1" applyBorder="1" applyAlignment="1">
      <alignment horizontal="left" vertical="center" wrapText="1"/>
    </xf>
    <xf numFmtId="0" fontId="8" fillId="4" borderId="58" xfId="1" applyFont="1" applyFill="1" applyBorder="1" applyAlignment="1">
      <alignment horizontal="left" vertical="center" wrapText="1"/>
    </xf>
    <xf numFmtId="0" fontId="8" fillId="4" borderId="59" xfId="1" applyFont="1" applyFill="1" applyBorder="1" applyAlignment="1">
      <alignment horizontal="left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60" xfId="1" applyFont="1" applyFill="1" applyBorder="1" applyAlignment="1">
      <alignment horizontal="center" vertical="center" wrapText="1"/>
    </xf>
    <xf numFmtId="0" fontId="17" fillId="0" borderId="61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justify" vertical="center" wrapText="1"/>
    </xf>
    <xf numFmtId="0" fontId="17" fillId="3" borderId="24" xfId="1" applyFont="1" applyFill="1" applyBorder="1" applyAlignment="1">
      <alignment horizontal="justify" vertical="center" wrapText="1"/>
    </xf>
    <xf numFmtId="0" fontId="17" fillId="3" borderId="62" xfId="1" applyFont="1" applyFill="1" applyBorder="1" applyAlignment="1">
      <alignment horizontal="justify" vertical="center" wrapText="1"/>
    </xf>
    <xf numFmtId="0" fontId="8" fillId="4" borderId="3" xfId="1" applyFont="1" applyFill="1" applyBorder="1" applyAlignment="1">
      <alignment horizontal="justify" vertical="center" wrapText="1"/>
    </xf>
    <xf numFmtId="0" fontId="8" fillId="4" borderId="4" xfId="1" applyFont="1" applyFill="1" applyBorder="1" applyAlignment="1">
      <alignment horizontal="justify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29" xfId="1" applyFont="1" applyFill="1" applyBorder="1" applyAlignment="1">
      <alignment horizontal="center" vertical="center" wrapText="1"/>
    </xf>
    <xf numFmtId="0" fontId="8" fillId="5" borderId="31" xfId="1" applyFont="1" applyFill="1" applyBorder="1" applyAlignment="1">
      <alignment horizontal="center" vertical="center" wrapText="1"/>
    </xf>
    <xf numFmtId="0" fontId="8" fillId="5" borderId="76" xfId="1" applyFont="1" applyFill="1" applyBorder="1" applyAlignment="1">
      <alignment horizontal="center" vertical="center" wrapText="1"/>
    </xf>
    <xf numFmtId="0" fontId="8" fillId="5" borderId="63" xfId="1" applyFont="1" applyFill="1" applyBorder="1" applyAlignment="1">
      <alignment horizontal="center" vertical="center" wrapText="1"/>
    </xf>
    <xf numFmtId="0" fontId="7" fillId="7" borderId="6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40" xfId="1" applyFont="1" applyFill="1" applyBorder="1" applyAlignment="1">
      <alignment horizontal="center" vertical="center"/>
    </xf>
    <xf numFmtId="0" fontId="7" fillId="7" borderId="32" xfId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 wrapText="1"/>
    </xf>
    <xf numFmtId="0" fontId="8" fillId="4" borderId="48" xfId="1" applyFont="1" applyFill="1" applyBorder="1" applyAlignment="1">
      <alignment horizontal="center" vertical="center"/>
    </xf>
    <xf numFmtId="0" fontId="8" fillId="4" borderId="49" xfId="1" applyFont="1" applyFill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justify" vertical="center" wrapText="1"/>
    </xf>
    <xf numFmtId="0" fontId="17" fillId="0" borderId="13" xfId="1" applyFont="1" applyBorder="1" applyAlignment="1">
      <alignment horizontal="justify" vertical="center" wrapText="1"/>
    </xf>
    <xf numFmtId="0" fontId="17" fillId="0" borderId="56" xfId="1" applyFont="1" applyBorder="1" applyAlignment="1">
      <alignment horizontal="justify" vertical="center" wrapText="1"/>
    </xf>
    <xf numFmtId="0" fontId="8" fillId="4" borderId="31" xfId="1" applyFont="1" applyFill="1" applyBorder="1" applyAlignment="1">
      <alignment horizontal="justify" vertical="center" wrapText="1"/>
    </xf>
    <xf numFmtId="0" fontId="8" fillId="4" borderId="32" xfId="1" applyFont="1" applyFill="1" applyBorder="1" applyAlignment="1">
      <alignment horizontal="justify" vertical="center" wrapText="1"/>
    </xf>
    <xf numFmtId="0" fontId="16" fillId="0" borderId="41" xfId="1" applyFont="1" applyBorder="1" applyAlignment="1">
      <alignment vertical="center" wrapText="1"/>
    </xf>
    <xf numFmtId="0" fontId="16" fillId="0" borderId="0" xfId="1" applyFont="1" applyBorder="1" applyAlignment="1">
      <alignment vertical="center" wrapText="1"/>
    </xf>
    <xf numFmtId="0" fontId="16" fillId="0" borderId="25" xfId="1" applyFont="1" applyBorder="1" applyAlignment="1">
      <alignment vertical="center" wrapText="1"/>
    </xf>
    <xf numFmtId="0" fontId="8" fillId="4" borderId="33" xfId="1" applyFont="1" applyFill="1" applyBorder="1" applyAlignment="1">
      <alignment horizontal="center" vertical="center"/>
    </xf>
    <xf numFmtId="0" fontId="8" fillId="4" borderId="34" xfId="1" applyFont="1" applyFill="1" applyBorder="1" applyAlignment="1">
      <alignment horizontal="center" vertical="center"/>
    </xf>
    <xf numFmtId="0" fontId="8" fillId="4" borderId="35" xfId="1" applyFont="1" applyFill="1" applyBorder="1" applyAlignment="1">
      <alignment horizontal="center" vertical="center"/>
    </xf>
    <xf numFmtId="0" fontId="8" fillId="4" borderId="55" xfId="1" applyFont="1" applyFill="1" applyBorder="1" applyAlignment="1">
      <alignment horizontal="left" vertical="center" wrapText="1"/>
    </xf>
    <xf numFmtId="0" fontId="8" fillId="4" borderId="37" xfId="1" applyFont="1" applyFill="1" applyBorder="1" applyAlignment="1">
      <alignment horizontal="left" vertical="center" wrapText="1"/>
    </xf>
    <xf numFmtId="0" fontId="8" fillId="4" borderId="43" xfId="1" applyFont="1" applyFill="1" applyBorder="1" applyAlignment="1">
      <alignment horizontal="left" vertical="center" wrapText="1"/>
    </xf>
  </cellXfs>
  <cellStyles count="60">
    <cellStyle name="Buena 2" xfId="2"/>
    <cellStyle name="Estilo 1" xfId="3"/>
    <cellStyle name="Estilo 1 2" xfId="4"/>
    <cellStyle name="Euro" xfId="5"/>
    <cellStyle name="Hipervínculo 2" xfId="6"/>
    <cellStyle name="Millares 10" xfId="7"/>
    <cellStyle name="Millares 2" xfId="8"/>
    <cellStyle name="Millares 2 2" xfId="9"/>
    <cellStyle name="Millares 2 2 2" xfId="10"/>
    <cellStyle name="Millares 2 2 3" xfId="11"/>
    <cellStyle name="Millares 2 2 4" xfId="12"/>
    <cellStyle name="Millares 2 3" xfId="13"/>
    <cellStyle name="Millares 2 4" xfId="14"/>
    <cellStyle name="Millares 2 5" xfId="15"/>
    <cellStyle name="Millares 3" xfId="16"/>
    <cellStyle name="Millares 3 2" xfId="17"/>
    <cellStyle name="Millares 3 3" xfId="18"/>
    <cellStyle name="Millares 4" xfId="19"/>
    <cellStyle name="Millares 5" xfId="20"/>
    <cellStyle name="Millares 6" xfId="21"/>
    <cellStyle name="Millares 7" xfId="22"/>
    <cellStyle name="Millares 8" xfId="23"/>
    <cellStyle name="Millares 8 4" xfId="24"/>
    <cellStyle name="Millares 9" xfId="25"/>
    <cellStyle name="Normal" xfId="0" builtinId="0"/>
    <cellStyle name="Normal 10" xfId="26"/>
    <cellStyle name="Normal 11" xfId="27"/>
    <cellStyle name="Normal 12" xfId="28"/>
    <cellStyle name="Normal 13" xfId="29"/>
    <cellStyle name="Normal 13 2" xfId="30"/>
    <cellStyle name="Normal 14" xfId="31"/>
    <cellStyle name="Normal 15" xfId="32"/>
    <cellStyle name="Normal 16" xfId="33"/>
    <cellStyle name="Normal 17" xfId="34"/>
    <cellStyle name="Normal 2" xfId="35"/>
    <cellStyle name="Normal 2 2" xfId="36"/>
    <cellStyle name="Normal 2 2 2" xfId="37"/>
    <cellStyle name="Normal 2 2 3" xfId="38"/>
    <cellStyle name="Normal 2 2 3 2" xfId="39"/>
    <cellStyle name="Normal 2 3" xfId="40"/>
    <cellStyle name="Normal 2_1 METAS EMPLEO  2009 revisadas empleo dic 15 de 2008" xfId="41"/>
    <cellStyle name="Normal 3" xfId="42"/>
    <cellStyle name="Normal 3 2" xfId="43"/>
    <cellStyle name="Normal 3 3" xfId="44"/>
    <cellStyle name="Normal 4" xfId="1"/>
    <cellStyle name="Normal 4 2" xfId="45"/>
    <cellStyle name="Normal 4 3" xfId="46"/>
    <cellStyle name="Normal 5" xfId="47"/>
    <cellStyle name="Normal 5 2" xfId="48"/>
    <cellStyle name="Normal 6" xfId="49"/>
    <cellStyle name="Normal 7" xfId="50"/>
    <cellStyle name="Normal 8" xfId="51"/>
    <cellStyle name="Normal 9" xfId="52"/>
    <cellStyle name="Porcentual 2" xfId="53"/>
    <cellStyle name="Porcentual 2 2" xfId="54"/>
    <cellStyle name="Porcentual 2 3" xfId="55"/>
    <cellStyle name="Porcentual 3" xfId="56"/>
    <cellStyle name="Porcentual 4" xfId="57"/>
    <cellStyle name="Porcentual 5" xfId="58"/>
    <cellStyle name="Porcentual 6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363863</xdr:colOff>
      <xdr:row>0</xdr:row>
      <xdr:rowOff>141433</xdr:rowOff>
    </xdr:from>
    <xdr:to>
      <xdr:col>1</xdr:col>
      <xdr:colOff>1106813</xdr:colOff>
      <xdr:row>2</xdr:row>
      <xdr:rowOff>190501</xdr:rowOff>
    </xdr:to>
    <xdr:pic>
      <xdr:nvPicPr>
        <xdr:cNvPr id="5" name="Picture 2" descr="logo_membret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63" y="141433"/>
          <a:ext cx="742950" cy="63961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D15"/>
  <sheetViews>
    <sheetView workbookViewId="0">
      <selection activeCell="D3" sqref="D3:D6"/>
    </sheetView>
  </sheetViews>
  <sheetFormatPr baseColWidth="10" defaultRowHeight="15" x14ac:dyDescent="0.25"/>
  <sheetData>
    <row r="2" spans="1:4" x14ac:dyDescent="0.25">
      <c r="A2" s="15" t="s">
        <v>50</v>
      </c>
    </row>
    <row r="3" spans="1:4" x14ac:dyDescent="0.25">
      <c r="A3" s="9" t="s">
        <v>51</v>
      </c>
      <c r="D3" s="9" t="s">
        <v>74</v>
      </c>
    </row>
    <row r="4" spans="1:4" x14ac:dyDescent="0.25">
      <c r="A4" s="9" t="s">
        <v>52</v>
      </c>
      <c r="D4" s="9" t="s">
        <v>75</v>
      </c>
    </row>
    <row r="5" spans="1:4" x14ac:dyDescent="0.25">
      <c r="A5" s="9" t="s">
        <v>53</v>
      </c>
      <c r="D5" s="9" t="s">
        <v>76</v>
      </c>
    </row>
    <row r="6" spans="1:4" x14ac:dyDescent="0.25">
      <c r="A6" s="9" t="s">
        <v>54</v>
      </c>
      <c r="D6" s="9" t="s">
        <v>77</v>
      </c>
    </row>
    <row r="7" spans="1:4" x14ac:dyDescent="0.25">
      <c r="A7" s="9" t="s">
        <v>55</v>
      </c>
    </row>
    <row r="8" spans="1:4" x14ac:dyDescent="0.25">
      <c r="A8" s="9" t="s">
        <v>56</v>
      </c>
    </row>
    <row r="9" spans="1:4" x14ac:dyDescent="0.25">
      <c r="A9" s="9" t="s">
        <v>57</v>
      </c>
    </row>
    <row r="10" spans="1:4" x14ac:dyDescent="0.25">
      <c r="A10" s="9" t="s">
        <v>58</v>
      </c>
    </row>
    <row r="11" spans="1:4" x14ac:dyDescent="0.25">
      <c r="A11" s="9" t="s">
        <v>59</v>
      </c>
    </row>
    <row r="12" spans="1:4" x14ac:dyDescent="0.25">
      <c r="A12" s="9" t="s">
        <v>60</v>
      </c>
    </row>
    <row r="13" spans="1:4" x14ac:dyDescent="0.25">
      <c r="A13" s="9" t="s">
        <v>61</v>
      </c>
    </row>
    <row r="14" spans="1:4" x14ac:dyDescent="0.25">
      <c r="A14" s="9" t="s">
        <v>62</v>
      </c>
    </row>
    <row r="15" spans="1:4" x14ac:dyDescent="0.25">
      <c r="A15" s="9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0000"/>
  </sheetPr>
  <dimension ref="B1:HI152"/>
  <sheetViews>
    <sheetView tabSelected="1" topLeftCell="A116" zoomScale="110" zoomScaleNormal="110" workbookViewId="0">
      <selection activeCell="C143" sqref="C143:D143"/>
    </sheetView>
  </sheetViews>
  <sheetFormatPr baseColWidth="10" defaultColWidth="11.42578125" defaultRowHeight="15" x14ac:dyDescent="0.25"/>
  <cols>
    <col min="1" max="1" width="2.5703125" style="3" customWidth="1"/>
    <col min="2" max="2" width="29.140625" style="1" customWidth="1"/>
    <col min="3" max="3" width="16.85546875" style="1" customWidth="1"/>
    <col min="4" max="4" width="18.42578125" style="1" bestFit="1" customWidth="1"/>
    <col min="5" max="5" width="13" style="1" customWidth="1"/>
    <col min="6" max="6" width="24.5703125" style="1" customWidth="1"/>
    <col min="7" max="7" width="18.7109375" style="19" customWidth="1"/>
    <col min="8" max="10" width="14.85546875" style="19" customWidth="1"/>
    <col min="11" max="11" width="19.5703125" style="3" bestFit="1" customWidth="1"/>
    <col min="12" max="12" width="27.5703125" style="3" bestFit="1" customWidth="1"/>
    <col min="13" max="16384" width="11.42578125" style="3"/>
  </cols>
  <sheetData>
    <row r="1" spans="2:10" s="21" customFormat="1" ht="21.75" customHeight="1" x14ac:dyDescent="0.25">
      <c r="B1" s="207"/>
      <c r="C1" s="210" t="s">
        <v>109</v>
      </c>
      <c r="D1" s="210"/>
      <c r="E1" s="210"/>
      <c r="F1" s="210"/>
      <c r="G1" s="210"/>
      <c r="H1" s="211"/>
      <c r="I1" s="194" t="s">
        <v>108</v>
      </c>
      <c r="J1" s="195"/>
    </row>
    <row r="2" spans="2:10" s="21" customFormat="1" ht="24.75" customHeight="1" x14ac:dyDescent="0.25">
      <c r="B2" s="208"/>
      <c r="C2" s="212"/>
      <c r="D2" s="212"/>
      <c r="E2" s="212"/>
      <c r="F2" s="212"/>
      <c r="G2" s="212"/>
      <c r="H2" s="213"/>
      <c r="I2" s="196" t="s">
        <v>110</v>
      </c>
      <c r="J2" s="197"/>
    </row>
    <row r="3" spans="2:10" s="21" customFormat="1" ht="27.75" customHeight="1" thickBot="1" x14ac:dyDescent="0.3">
      <c r="B3" s="209"/>
      <c r="C3" s="214"/>
      <c r="D3" s="214"/>
      <c r="E3" s="214"/>
      <c r="F3" s="214"/>
      <c r="G3" s="214"/>
      <c r="H3" s="215"/>
      <c r="I3" s="198" t="s">
        <v>98</v>
      </c>
      <c r="J3" s="199"/>
    </row>
    <row r="4" spans="2:10" ht="15.75" thickBot="1" x14ac:dyDescent="0.3">
      <c r="B4" s="200"/>
      <c r="C4" s="201"/>
      <c r="D4" s="201"/>
      <c r="E4" s="201"/>
      <c r="F4" s="201"/>
      <c r="G4" s="201"/>
      <c r="H4" s="201"/>
      <c r="I4" s="201"/>
      <c r="J4" s="202"/>
    </row>
    <row r="5" spans="2:10" s="23" customFormat="1" ht="15" customHeight="1" x14ac:dyDescent="0.2">
      <c r="B5" s="305" t="s">
        <v>95</v>
      </c>
      <c r="C5" s="306"/>
      <c r="D5" s="306"/>
      <c r="E5" s="306"/>
      <c r="F5" s="306"/>
      <c r="G5" s="306"/>
      <c r="H5" s="306"/>
      <c r="I5" s="44"/>
      <c r="J5" s="47"/>
    </row>
    <row r="6" spans="2:10" s="26" customFormat="1" ht="12.75" x14ac:dyDescent="0.2">
      <c r="B6" s="33" t="s">
        <v>0</v>
      </c>
      <c r="C6" s="61"/>
      <c r="D6" s="25" t="s">
        <v>78</v>
      </c>
      <c r="E6" s="60">
        <v>228120</v>
      </c>
      <c r="F6" s="25" t="s">
        <v>80</v>
      </c>
      <c r="G6" s="60">
        <v>102</v>
      </c>
      <c r="H6" s="25" t="s">
        <v>1</v>
      </c>
      <c r="I6" s="203"/>
      <c r="J6" s="204"/>
    </row>
    <row r="7" spans="2:10" s="23" customFormat="1" ht="12.75" x14ac:dyDescent="0.2">
      <c r="B7" s="307"/>
      <c r="C7" s="308"/>
      <c r="D7" s="309"/>
      <c r="E7" s="309"/>
      <c r="F7" s="308"/>
      <c r="G7" s="309"/>
      <c r="H7" s="309"/>
      <c r="I7" s="309"/>
      <c r="J7" s="310"/>
    </row>
    <row r="8" spans="2:10" s="23" customFormat="1" ht="12.75" x14ac:dyDescent="0.2">
      <c r="B8" s="34" t="s">
        <v>2</v>
      </c>
      <c r="C8" s="311" t="s">
        <v>120</v>
      </c>
      <c r="D8" s="312"/>
      <c r="E8" s="313"/>
      <c r="F8" s="40" t="s">
        <v>3</v>
      </c>
      <c r="G8" s="314" t="s">
        <v>121</v>
      </c>
      <c r="H8" s="314"/>
      <c r="I8" s="315"/>
      <c r="J8" s="316"/>
    </row>
    <row r="9" spans="2:10" s="23" customFormat="1" ht="12.75" customHeight="1" x14ac:dyDescent="0.2">
      <c r="B9" s="34" t="s">
        <v>4</v>
      </c>
      <c r="C9" s="317"/>
      <c r="D9" s="318"/>
      <c r="E9" s="318"/>
      <c r="F9" s="318"/>
      <c r="G9" s="319"/>
      <c r="H9" s="319"/>
      <c r="I9" s="319"/>
      <c r="J9" s="320"/>
    </row>
    <row r="10" spans="2:10" s="23" customFormat="1" ht="25.5" customHeight="1" x14ac:dyDescent="0.2">
      <c r="B10" s="35" t="s">
        <v>5</v>
      </c>
      <c r="C10" s="311" t="s">
        <v>183</v>
      </c>
      <c r="D10" s="312"/>
      <c r="E10" s="312"/>
      <c r="F10" s="312"/>
      <c r="G10" s="312"/>
      <c r="H10" s="312"/>
      <c r="I10" s="312"/>
      <c r="J10" s="265"/>
    </row>
    <row r="11" spans="2:10" s="23" customFormat="1" ht="25.5" x14ac:dyDescent="0.2">
      <c r="B11" s="34" t="s">
        <v>6</v>
      </c>
      <c r="C11" s="311">
        <v>22</v>
      </c>
      <c r="D11" s="312"/>
      <c r="E11" s="312"/>
      <c r="F11" s="312"/>
      <c r="G11" s="312"/>
      <c r="H11" s="312"/>
      <c r="I11" s="312"/>
      <c r="J11" s="265"/>
    </row>
    <row r="12" spans="2:10" s="23" customFormat="1" ht="38.25" x14ac:dyDescent="0.2">
      <c r="B12" s="36" t="s">
        <v>7</v>
      </c>
      <c r="C12" s="266" t="s">
        <v>184</v>
      </c>
      <c r="D12" s="218"/>
      <c r="E12" s="218"/>
      <c r="F12" s="218"/>
      <c r="G12" s="218"/>
      <c r="H12" s="218"/>
      <c r="I12" s="218"/>
      <c r="J12" s="219"/>
    </row>
    <row r="13" spans="2:10" s="23" customFormat="1" ht="12.75" customHeight="1" x14ac:dyDescent="0.2">
      <c r="B13" s="37" t="s">
        <v>8</v>
      </c>
      <c r="C13" s="321"/>
      <c r="D13" s="322"/>
      <c r="E13" s="322"/>
      <c r="F13" s="322"/>
      <c r="G13" s="322"/>
      <c r="H13" s="322"/>
      <c r="I13" s="322"/>
      <c r="J13" s="323"/>
    </row>
    <row r="14" spans="2:10" s="23" customFormat="1" ht="12.75" x14ac:dyDescent="0.2">
      <c r="B14" s="280" t="s">
        <v>81</v>
      </c>
      <c r="C14" s="283">
        <v>30</v>
      </c>
      <c r="D14" s="284"/>
      <c r="E14" s="289" t="s">
        <v>82</v>
      </c>
      <c r="F14" s="292" t="s">
        <v>83</v>
      </c>
      <c r="G14" s="293"/>
      <c r="H14" s="294">
        <v>8</v>
      </c>
      <c r="I14" s="295"/>
      <c r="J14" s="296"/>
    </row>
    <row r="15" spans="2:10" s="23" customFormat="1" ht="12.75" x14ac:dyDescent="0.2">
      <c r="B15" s="281"/>
      <c r="C15" s="285"/>
      <c r="D15" s="286"/>
      <c r="E15" s="290"/>
      <c r="F15" s="292" t="s">
        <v>85</v>
      </c>
      <c r="G15" s="293"/>
      <c r="H15" s="294">
        <v>0</v>
      </c>
      <c r="I15" s="295"/>
      <c r="J15" s="296"/>
    </row>
    <row r="16" spans="2:10" s="23" customFormat="1" ht="13.5" thickBot="1" x14ac:dyDescent="0.25">
      <c r="B16" s="282"/>
      <c r="C16" s="287"/>
      <c r="D16" s="288"/>
      <c r="E16" s="291"/>
      <c r="F16" s="324" t="s">
        <v>84</v>
      </c>
      <c r="G16" s="325"/>
      <c r="H16" s="297">
        <v>22</v>
      </c>
      <c r="I16" s="298"/>
      <c r="J16" s="299"/>
    </row>
    <row r="17" spans="2:217" s="22" customFormat="1" ht="16.5" thickBot="1" x14ac:dyDescent="0.3">
      <c r="B17" s="326"/>
      <c r="C17" s="327"/>
      <c r="D17" s="327"/>
      <c r="E17" s="327"/>
      <c r="F17" s="327"/>
      <c r="G17" s="327"/>
      <c r="H17" s="327"/>
      <c r="I17" s="327"/>
      <c r="J17" s="328"/>
    </row>
    <row r="18" spans="2:217" s="23" customFormat="1" ht="12.75" x14ac:dyDescent="0.2">
      <c r="B18" s="329" t="s">
        <v>9</v>
      </c>
      <c r="C18" s="330"/>
      <c r="D18" s="330"/>
      <c r="E18" s="330"/>
      <c r="F18" s="330"/>
      <c r="G18" s="330"/>
      <c r="H18" s="330"/>
      <c r="I18" s="330"/>
      <c r="J18" s="331"/>
    </row>
    <row r="19" spans="2:217" s="23" customFormat="1" ht="12.75" x14ac:dyDescent="0.2">
      <c r="B19" s="270" t="s">
        <v>10</v>
      </c>
      <c r="C19" s="271"/>
      <c r="D19" s="271"/>
      <c r="E19" s="271"/>
      <c r="F19" s="271"/>
      <c r="G19" s="271"/>
      <c r="H19" s="271"/>
      <c r="I19" s="272"/>
      <c r="J19" s="273"/>
    </row>
    <row r="20" spans="2:217" s="23" customFormat="1" ht="75" customHeight="1" x14ac:dyDescent="0.2">
      <c r="B20" s="274"/>
      <c r="C20" s="275"/>
      <c r="D20" s="275"/>
      <c r="E20" s="275"/>
      <c r="F20" s="275"/>
      <c r="G20" s="275"/>
      <c r="H20" s="275"/>
      <c r="I20" s="275"/>
      <c r="J20" s="276"/>
    </row>
    <row r="21" spans="2:217" s="23" customFormat="1" ht="12.75" x14ac:dyDescent="0.2">
      <c r="B21" s="242" t="s">
        <v>11</v>
      </c>
      <c r="C21" s="243"/>
      <c r="D21" s="243"/>
      <c r="E21" s="243"/>
      <c r="F21" s="243"/>
      <c r="G21" s="243"/>
      <c r="H21" s="243"/>
      <c r="I21" s="243"/>
      <c r="J21" s="244"/>
    </row>
    <row r="22" spans="2:217" s="23" customFormat="1" ht="80.25" customHeight="1" x14ac:dyDescent="0.2">
      <c r="B22" s="217"/>
      <c r="C22" s="218"/>
      <c r="D22" s="218"/>
      <c r="E22" s="218"/>
      <c r="F22" s="218"/>
      <c r="G22" s="218"/>
      <c r="H22" s="218"/>
      <c r="I22" s="218"/>
      <c r="J22" s="219"/>
    </row>
    <row r="23" spans="2:217" s="23" customFormat="1" ht="12.75" x14ac:dyDescent="0.2">
      <c r="B23" s="242" t="s">
        <v>12</v>
      </c>
      <c r="C23" s="243"/>
      <c r="D23" s="243"/>
      <c r="E23" s="243"/>
      <c r="F23" s="243"/>
      <c r="G23" s="243"/>
      <c r="H23" s="243"/>
      <c r="I23" s="243"/>
      <c r="J23" s="244"/>
    </row>
    <row r="24" spans="2:217" s="27" customFormat="1" ht="31.5" customHeight="1" x14ac:dyDescent="0.2">
      <c r="B24" s="217"/>
      <c r="C24" s="218"/>
      <c r="D24" s="218"/>
      <c r="E24" s="218"/>
      <c r="F24" s="218"/>
      <c r="G24" s="218"/>
      <c r="H24" s="218"/>
      <c r="I24" s="218"/>
      <c r="J24" s="219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</row>
    <row r="25" spans="2:217" s="23" customFormat="1" ht="12.75" x14ac:dyDescent="0.2">
      <c r="B25" s="242" t="s">
        <v>13</v>
      </c>
      <c r="C25" s="243"/>
      <c r="D25" s="243"/>
      <c r="E25" s="243"/>
      <c r="F25" s="243"/>
      <c r="G25" s="243"/>
      <c r="H25" s="243"/>
      <c r="I25" s="243"/>
      <c r="J25" s="244"/>
    </row>
    <row r="26" spans="2:217" s="5" customFormat="1" x14ac:dyDescent="0.25">
      <c r="B26" s="267"/>
      <c r="C26" s="268"/>
      <c r="D26" s="268"/>
      <c r="E26" s="268"/>
      <c r="F26" s="268"/>
      <c r="G26" s="268"/>
      <c r="H26" s="268"/>
      <c r="I26" s="268"/>
      <c r="J26" s="269"/>
    </row>
    <row r="27" spans="2:217" s="4" customFormat="1" ht="15" customHeight="1" x14ac:dyDescent="0.25">
      <c r="B27" s="267"/>
      <c r="C27" s="268"/>
      <c r="D27" s="268"/>
      <c r="E27" s="268"/>
      <c r="F27" s="268"/>
      <c r="G27" s="268"/>
      <c r="H27" s="268"/>
      <c r="I27" s="268"/>
      <c r="J27" s="269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</row>
    <row r="28" spans="2:217" s="4" customFormat="1" ht="15" customHeight="1" x14ac:dyDescent="0.25">
      <c r="B28" s="267"/>
      <c r="C28" s="268"/>
      <c r="D28" s="268"/>
      <c r="E28" s="268"/>
      <c r="F28" s="268"/>
      <c r="G28" s="268"/>
      <c r="H28" s="268"/>
      <c r="I28" s="268"/>
      <c r="J28" s="269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</row>
    <row r="29" spans="2:217" s="4" customFormat="1" ht="24.75" customHeight="1" x14ac:dyDescent="0.25">
      <c r="B29" s="267"/>
      <c r="C29" s="268"/>
      <c r="D29" s="268"/>
      <c r="E29" s="268"/>
      <c r="F29" s="268"/>
      <c r="G29" s="268"/>
      <c r="H29" s="268"/>
      <c r="I29" s="268"/>
      <c r="J29" s="269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</row>
    <row r="30" spans="2:217" s="4" customFormat="1" ht="15" customHeight="1" x14ac:dyDescent="0.25">
      <c r="B30" s="267"/>
      <c r="C30" s="268"/>
      <c r="D30" s="268"/>
      <c r="E30" s="268"/>
      <c r="F30" s="268"/>
      <c r="G30" s="268"/>
      <c r="H30" s="268"/>
      <c r="I30" s="268"/>
      <c r="J30" s="269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</row>
    <row r="31" spans="2:217" s="24" customFormat="1" ht="12.75" x14ac:dyDescent="0.2">
      <c r="B31" s="277" t="s">
        <v>14</v>
      </c>
      <c r="C31" s="278"/>
      <c r="D31" s="278"/>
      <c r="E31" s="278"/>
      <c r="F31" s="278"/>
      <c r="G31" s="278"/>
      <c r="H31" s="278"/>
      <c r="I31" s="278"/>
      <c r="J31" s="279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</row>
    <row r="32" spans="2:217" s="23" customFormat="1" ht="12.75" x14ac:dyDescent="0.2">
      <c r="B32" s="38" t="s">
        <v>15</v>
      </c>
      <c r="C32" s="266"/>
      <c r="D32" s="218"/>
      <c r="E32" s="218"/>
      <c r="F32" s="218"/>
      <c r="G32" s="218"/>
      <c r="H32" s="218"/>
      <c r="I32" s="218"/>
      <c r="J32" s="219"/>
    </row>
    <row r="33" spans="2:217" s="23" customFormat="1" ht="26.25" customHeight="1" x14ac:dyDescent="0.2">
      <c r="B33" s="332" t="s">
        <v>16</v>
      </c>
      <c r="C33" s="28" t="s">
        <v>17</v>
      </c>
      <c r="D33" s="266"/>
      <c r="E33" s="218"/>
      <c r="F33" s="218"/>
      <c r="G33" s="218"/>
      <c r="H33" s="218"/>
      <c r="I33" s="218"/>
      <c r="J33" s="219"/>
    </row>
    <row r="34" spans="2:217" s="23" customFormat="1" ht="24" customHeight="1" x14ac:dyDescent="0.2">
      <c r="B34" s="333"/>
      <c r="C34" s="28" t="s">
        <v>18</v>
      </c>
      <c r="D34" s="266"/>
      <c r="E34" s="218"/>
      <c r="F34" s="218"/>
      <c r="G34" s="218"/>
      <c r="H34" s="218"/>
      <c r="I34" s="218"/>
      <c r="J34" s="21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</row>
    <row r="35" spans="2:217" s="23" customFormat="1" ht="12.75" x14ac:dyDescent="0.2">
      <c r="B35" s="333"/>
      <c r="C35" s="28" t="s">
        <v>19</v>
      </c>
      <c r="D35" s="266"/>
      <c r="E35" s="218"/>
      <c r="F35" s="218"/>
      <c r="G35" s="218"/>
      <c r="H35" s="218"/>
      <c r="I35" s="218"/>
      <c r="J35" s="219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</row>
    <row r="36" spans="2:217" s="23" customFormat="1" ht="27.75" customHeight="1" x14ac:dyDescent="0.2">
      <c r="B36" s="334"/>
      <c r="C36" s="28" t="s">
        <v>20</v>
      </c>
      <c r="D36" s="266"/>
      <c r="E36" s="218"/>
      <c r="F36" s="218"/>
      <c r="G36" s="218"/>
      <c r="H36" s="218"/>
      <c r="I36" s="218"/>
      <c r="J36" s="219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</row>
    <row r="37" spans="2:217" s="23" customFormat="1" ht="12.75" x14ac:dyDescent="0.2">
      <c r="B37" s="242" t="s">
        <v>69</v>
      </c>
      <c r="C37" s="243"/>
      <c r="D37" s="243"/>
      <c r="E37" s="243"/>
      <c r="F37" s="243"/>
      <c r="G37" s="243"/>
      <c r="H37" s="243"/>
      <c r="I37" s="243"/>
      <c r="J37" s="24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</row>
    <row r="38" spans="2:217" s="23" customFormat="1" ht="12.75" x14ac:dyDescent="0.2">
      <c r="B38" s="217" t="s">
        <v>111</v>
      </c>
      <c r="C38" s="218"/>
      <c r="D38" s="218"/>
      <c r="E38" s="218"/>
      <c r="F38" s="218"/>
      <c r="G38" s="218"/>
      <c r="H38" s="218"/>
      <c r="I38" s="218"/>
      <c r="J38" s="219"/>
    </row>
    <row r="39" spans="2:217" s="23" customFormat="1" ht="12.75" x14ac:dyDescent="0.2">
      <c r="B39" s="217" t="s">
        <v>112</v>
      </c>
      <c r="C39" s="218"/>
      <c r="D39" s="218"/>
      <c r="E39" s="218"/>
      <c r="F39" s="218"/>
      <c r="G39" s="218"/>
      <c r="H39" s="218"/>
      <c r="I39" s="218"/>
      <c r="J39" s="219"/>
    </row>
    <row r="40" spans="2:217" s="23" customFormat="1" ht="12.75" x14ac:dyDescent="0.2">
      <c r="B40" s="217" t="s">
        <v>113</v>
      </c>
      <c r="C40" s="218"/>
      <c r="D40" s="218"/>
      <c r="E40" s="218"/>
      <c r="F40" s="218"/>
      <c r="G40" s="218"/>
      <c r="H40" s="218"/>
      <c r="I40" s="218"/>
      <c r="J40" s="219"/>
    </row>
    <row r="41" spans="2:217" s="23" customFormat="1" ht="12.75" x14ac:dyDescent="0.2">
      <c r="B41" s="217" t="s">
        <v>114</v>
      </c>
      <c r="C41" s="218"/>
      <c r="D41" s="218"/>
      <c r="E41" s="218"/>
      <c r="F41" s="218"/>
      <c r="G41" s="218"/>
      <c r="H41" s="218"/>
      <c r="I41" s="218"/>
      <c r="J41" s="219"/>
    </row>
    <row r="42" spans="2:217" s="23" customFormat="1" ht="12.75" x14ac:dyDescent="0.2">
      <c r="B42" s="217" t="s">
        <v>115</v>
      </c>
      <c r="C42" s="218"/>
      <c r="D42" s="218"/>
      <c r="E42" s="218"/>
      <c r="F42" s="218"/>
      <c r="G42" s="218"/>
      <c r="H42" s="218"/>
      <c r="I42" s="218"/>
      <c r="J42" s="219"/>
    </row>
    <row r="43" spans="2:217" s="7" customFormat="1" x14ac:dyDescent="0.25">
      <c r="B43" s="217" t="s">
        <v>116</v>
      </c>
      <c r="C43" s="218"/>
      <c r="D43" s="218"/>
      <c r="E43" s="218"/>
      <c r="F43" s="218"/>
      <c r="G43" s="218"/>
      <c r="H43" s="218"/>
      <c r="I43" s="218"/>
      <c r="J43" s="219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</row>
    <row r="44" spans="2:217" s="26" customFormat="1" ht="12.75" x14ac:dyDescent="0.2">
      <c r="B44" s="270" t="s">
        <v>21</v>
      </c>
      <c r="C44" s="271"/>
      <c r="D44" s="271"/>
      <c r="E44" s="271"/>
      <c r="F44" s="271"/>
      <c r="G44" s="271"/>
      <c r="H44" s="271"/>
      <c r="I44" s="272"/>
      <c r="J44" s="27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</row>
    <row r="45" spans="2:217" s="26" customFormat="1" ht="12.75" x14ac:dyDescent="0.2">
      <c r="B45" s="274"/>
      <c r="C45" s="275"/>
      <c r="D45" s="275"/>
      <c r="E45" s="275"/>
      <c r="F45" s="275"/>
      <c r="G45" s="275"/>
      <c r="H45" s="275"/>
      <c r="I45" s="275"/>
      <c r="J45" s="276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</row>
    <row r="46" spans="2:217" s="26" customFormat="1" ht="38.25" customHeight="1" x14ac:dyDescent="0.2">
      <c r="B46" s="274"/>
      <c r="C46" s="275"/>
      <c r="D46" s="275"/>
      <c r="E46" s="275"/>
      <c r="F46" s="275"/>
      <c r="G46" s="275"/>
      <c r="H46" s="275"/>
      <c r="I46" s="275"/>
      <c r="J46" s="276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</row>
    <row r="47" spans="2:217" s="26" customFormat="1" ht="38.25" customHeight="1" x14ac:dyDescent="0.2">
      <c r="B47" s="98"/>
      <c r="C47" s="99"/>
      <c r="D47" s="99"/>
      <c r="E47" s="99"/>
      <c r="F47" s="99"/>
      <c r="G47" s="99"/>
      <c r="H47" s="99"/>
      <c r="I47" s="99"/>
      <c r="J47" s="100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</row>
    <row r="48" spans="2:217" s="26" customFormat="1" ht="38.25" customHeight="1" x14ac:dyDescent="0.2">
      <c r="B48" s="98"/>
      <c r="C48" s="99"/>
      <c r="D48" s="99"/>
      <c r="E48" s="99"/>
      <c r="F48" s="99"/>
      <c r="G48" s="99"/>
      <c r="H48" s="99"/>
      <c r="I48" s="99"/>
      <c r="J48" s="100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</row>
    <row r="49" spans="2:217" s="26" customFormat="1" ht="38.25" customHeight="1" x14ac:dyDescent="0.2">
      <c r="B49" s="98"/>
      <c r="C49" s="99"/>
      <c r="D49" s="99"/>
      <c r="E49" s="99"/>
      <c r="F49" s="99"/>
      <c r="G49" s="99"/>
      <c r="H49" s="99"/>
      <c r="I49" s="99"/>
      <c r="J49" s="100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</row>
    <row r="50" spans="2:217" s="26" customFormat="1" ht="12.75" x14ac:dyDescent="0.2">
      <c r="B50" s="242" t="s">
        <v>22</v>
      </c>
      <c r="C50" s="243"/>
      <c r="D50" s="243"/>
      <c r="E50" s="243"/>
      <c r="F50" s="243"/>
      <c r="G50" s="243"/>
      <c r="H50" s="243"/>
      <c r="I50" s="41"/>
      <c r="J50" s="42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</row>
    <row r="51" spans="2:217" s="23" customFormat="1" ht="12.75" customHeight="1" x14ac:dyDescent="0.2">
      <c r="B51" s="98" t="s">
        <v>23</v>
      </c>
      <c r="C51" s="99"/>
      <c r="D51" s="99"/>
      <c r="E51" s="99"/>
      <c r="F51" s="99"/>
      <c r="G51" s="99"/>
      <c r="H51" s="216"/>
      <c r="I51" s="205" t="s">
        <v>117</v>
      </c>
      <c r="J51" s="206"/>
    </row>
    <row r="52" spans="2:217" s="26" customFormat="1" ht="12.75" customHeight="1" x14ac:dyDescent="0.2">
      <c r="B52" s="98" t="s">
        <v>24</v>
      </c>
      <c r="C52" s="99"/>
      <c r="D52" s="99"/>
      <c r="E52" s="99"/>
      <c r="F52" s="99"/>
      <c r="G52" s="99"/>
      <c r="H52" s="216"/>
      <c r="I52" s="205" t="s">
        <v>117</v>
      </c>
      <c r="J52" s="206"/>
    </row>
    <row r="53" spans="2:217" s="26" customFormat="1" ht="12.75" customHeight="1" x14ac:dyDescent="0.2">
      <c r="B53" s="98" t="s">
        <v>25</v>
      </c>
      <c r="C53" s="99"/>
      <c r="D53" s="99"/>
      <c r="E53" s="99"/>
      <c r="F53" s="99"/>
      <c r="G53" s="99"/>
      <c r="H53" s="216"/>
      <c r="I53" s="205" t="s">
        <v>117</v>
      </c>
      <c r="J53" s="206"/>
    </row>
    <row r="54" spans="2:217" s="26" customFormat="1" ht="12.75" customHeight="1" x14ac:dyDescent="0.2">
      <c r="B54" s="98" t="s">
        <v>26</v>
      </c>
      <c r="C54" s="99"/>
      <c r="D54" s="99"/>
      <c r="E54" s="99"/>
      <c r="F54" s="99"/>
      <c r="G54" s="99"/>
      <c r="H54" s="216"/>
      <c r="I54" s="205" t="s">
        <v>117</v>
      </c>
      <c r="J54" s="206"/>
    </row>
    <row r="55" spans="2:217" s="26" customFormat="1" ht="12.75" customHeight="1" x14ac:dyDescent="0.2">
      <c r="B55" s="98" t="s">
        <v>27</v>
      </c>
      <c r="C55" s="99"/>
      <c r="D55" s="99"/>
      <c r="E55" s="99"/>
      <c r="F55" s="99"/>
      <c r="G55" s="99"/>
      <c r="H55" s="216"/>
      <c r="I55" s="205" t="s">
        <v>117</v>
      </c>
      <c r="J55" s="206"/>
    </row>
    <row r="56" spans="2:217" s="26" customFormat="1" ht="12.75" x14ac:dyDescent="0.2">
      <c r="B56" s="242" t="s">
        <v>28</v>
      </c>
      <c r="C56" s="243"/>
      <c r="D56" s="243"/>
      <c r="E56" s="243"/>
      <c r="F56" s="243"/>
      <c r="G56" s="243"/>
      <c r="H56" s="243"/>
      <c r="I56" s="243"/>
      <c r="J56" s="244"/>
    </row>
    <row r="57" spans="2:217" s="23" customFormat="1" ht="12.75" customHeight="1" x14ac:dyDescent="0.2">
      <c r="B57" s="98" t="s">
        <v>29</v>
      </c>
      <c r="C57" s="99"/>
      <c r="D57" s="99"/>
      <c r="E57" s="99"/>
      <c r="F57" s="99"/>
      <c r="G57" s="99"/>
      <c r="H57" s="245"/>
      <c r="I57" s="205" t="s">
        <v>117</v>
      </c>
      <c r="J57" s="206"/>
    </row>
    <row r="58" spans="2:217" s="29" customFormat="1" ht="12.75" customHeight="1" thickBot="1" x14ac:dyDescent="0.25">
      <c r="B58" s="246" t="s">
        <v>30</v>
      </c>
      <c r="C58" s="247"/>
      <c r="D58" s="247"/>
      <c r="E58" s="247"/>
      <c r="F58" s="247"/>
      <c r="G58" s="247"/>
      <c r="H58" s="248"/>
      <c r="I58" s="264" t="s">
        <v>118</v>
      </c>
      <c r="J58" s="265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</row>
    <row r="59" spans="2:217" s="8" customFormat="1" x14ac:dyDescent="0.25">
      <c r="B59" s="249" t="s">
        <v>31</v>
      </c>
      <c r="C59" s="250"/>
      <c r="D59" s="250"/>
      <c r="E59" s="250"/>
      <c r="F59" s="250"/>
      <c r="G59" s="250"/>
      <c r="H59" s="250"/>
      <c r="I59" s="250"/>
      <c r="J59" s="25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</row>
    <row r="60" spans="2:217" s="8" customFormat="1" ht="39" customHeight="1" x14ac:dyDescent="0.25">
      <c r="B60" s="252" t="s">
        <v>32</v>
      </c>
      <c r="C60" s="254" t="s">
        <v>33</v>
      </c>
      <c r="D60" s="255"/>
      <c r="E60" s="258" t="s">
        <v>96</v>
      </c>
      <c r="F60" s="259"/>
      <c r="G60" s="167" t="s">
        <v>97</v>
      </c>
      <c r="H60" s="167"/>
      <c r="I60" s="260"/>
      <c r="J60" s="26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</row>
    <row r="61" spans="2:217" s="8" customFormat="1" x14ac:dyDescent="0.25">
      <c r="B61" s="253"/>
      <c r="C61" s="256"/>
      <c r="D61" s="257"/>
      <c r="E61" s="43" t="s">
        <v>70</v>
      </c>
      <c r="F61" s="54" t="s">
        <v>71</v>
      </c>
      <c r="G61" s="43" t="s">
        <v>70</v>
      </c>
      <c r="H61" s="260" t="s">
        <v>71</v>
      </c>
      <c r="I61" s="262"/>
      <c r="J61" s="26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</row>
    <row r="62" spans="2:217" s="5" customFormat="1" ht="21.75" customHeight="1" x14ac:dyDescent="0.25">
      <c r="B62" s="134" t="s">
        <v>119</v>
      </c>
      <c r="C62" s="122" t="s">
        <v>159</v>
      </c>
      <c r="D62" s="123"/>
      <c r="E62" s="81"/>
      <c r="F62" s="82"/>
      <c r="G62" s="83">
        <v>31386</v>
      </c>
      <c r="H62" s="112" t="s">
        <v>126</v>
      </c>
      <c r="I62" s="113"/>
      <c r="J62" s="114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</row>
    <row r="63" spans="2:217" s="5" customFormat="1" ht="23.25" customHeight="1" x14ac:dyDescent="0.25">
      <c r="B63" s="135"/>
      <c r="C63" s="124"/>
      <c r="D63" s="125"/>
      <c r="E63" s="81"/>
      <c r="F63" s="82"/>
      <c r="G63" s="83">
        <v>31387</v>
      </c>
      <c r="H63" s="112" t="s">
        <v>124</v>
      </c>
      <c r="I63" s="113"/>
      <c r="J63" s="114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</row>
    <row r="64" spans="2:217" s="5" customFormat="1" ht="31.5" customHeight="1" x14ac:dyDescent="0.25">
      <c r="B64" s="135"/>
      <c r="C64" s="124"/>
      <c r="D64" s="125"/>
      <c r="E64" s="81"/>
      <c r="F64" s="82"/>
      <c r="G64" s="83">
        <v>31388</v>
      </c>
      <c r="H64" s="112" t="s">
        <v>125</v>
      </c>
      <c r="I64" s="113"/>
      <c r="J64" s="114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</row>
    <row r="65" spans="2:217" s="5" customFormat="1" ht="45" customHeight="1" x14ac:dyDescent="0.25">
      <c r="B65" s="135"/>
      <c r="C65" s="124"/>
      <c r="D65" s="125"/>
      <c r="E65" s="81"/>
      <c r="F65" s="82"/>
      <c r="G65" s="83">
        <v>31389</v>
      </c>
      <c r="H65" s="112" t="s">
        <v>129</v>
      </c>
      <c r="I65" s="113"/>
      <c r="J65" s="114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</row>
    <row r="66" spans="2:217" s="5" customFormat="1" ht="33.75" customHeight="1" x14ac:dyDescent="0.25">
      <c r="B66" s="135"/>
      <c r="C66" s="124"/>
      <c r="D66" s="125"/>
      <c r="E66" s="81"/>
      <c r="F66" s="82"/>
      <c r="G66" s="83">
        <v>31390</v>
      </c>
      <c r="H66" s="112" t="s">
        <v>127</v>
      </c>
      <c r="I66" s="113"/>
      <c r="J66" s="114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</row>
    <row r="67" spans="2:217" s="5" customFormat="1" ht="39" customHeight="1" x14ac:dyDescent="0.25">
      <c r="B67" s="135"/>
      <c r="C67" s="126"/>
      <c r="D67" s="127"/>
      <c r="E67" s="81"/>
      <c r="F67" s="82"/>
      <c r="G67" s="83">
        <v>31391</v>
      </c>
      <c r="H67" s="112" t="s">
        <v>128</v>
      </c>
      <c r="I67" s="113"/>
      <c r="J67" s="114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</row>
    <row r="68" spans="2:217" s="5" customFormat="1" ht="33" customHeight="1" x14ac:dyDescent="0.25">
      <c r="B68" s="135"/>
      <c r="C68" s="122" t="s">
        <v>161</v>
      </c>
      <c r="D68" s="123"/>
      <c r="E68" s="84"/>
      <c r="F68" s="85"/>
      <c r="G68" s="83">
        <v>31393</v>
      </c>
      <c r="H68" s="112" t="s">
        <v>130</v>
      </c>
      <c r="I68" s="113"/>
      <c r="J68" s="114"/>
    </row>
    <row r="69" spans="2:217" s="5" customFormat="1" ht="47.25" customHeight="1" x14ac:dyDescent="0.25">
      <c r="B69" s="135"/>
      <c r="C69" s="124"/>
      <c r="D69" s="125"/>
      <c r="E69" s="84"/>
      <c r="F69" s="85"/>
      <c r="G69" s="83">
        <v>31394</v>
      </c>
      <c r="H69" s="112" t="s">
        <v>131</v>
      </c>
      <c r="I69" s="113"/>
      <c r="J69" s="114"/>
    </row>
    <row r="70" spans="2:217" s="5" customFormat="1" ht="38.25" customHeight="1" x14ac:dyDescent="0.25">
      <c r="B70" s="135"/>
      <c r="C70" s="124"/>
      <c r="D70" s="125"/>
      <c r="E70" s="84"/>
      <c r="F70" s="85"/>
      <c r="G70" s="83">
        <v>31395</v>
      </c>
      <c r="H70" s="112" t="s">
        <v>132</v>
      </c>
      <c r="I70" s="113"/>
      <c r="J70" s="114"/>
    </row>
    <row r="71" spans="2:217" s="5" customFormat="1" ht="35.25" customHeight="1" x14ac:dyDescent="0.25">
      <c r="B71" s="135"/>
      <c r="C71" s="124"/>
      <c r="D71" s="125"/>
      <c r="E71" s="84"/>
      <c r="F71" s="85"/>
      <c r="G71" s="83">
        <v>31396</v>
      </c>
      <c r="H71" s="112" t="s">
        <v>133</v>
      </c>
      <c r="I71" s="113"/>
      <c r="J71" s="114"/>
    </row>
    <row r="72" spans="2:217" s="5" customFormat="1" ht="26.25" customHeight="1" x14ac:dyDescent="0.25">
      <c r="B72" s="135"/>
      <c r="C72" s="124"/>
      <c r="D72" s="125"/>
      <c r="E72" s="84"/>
      <c r="F72" s="85"/>
      <c r="G72" s="83">
        <v>31397</v>
      </c>
      <c r="H72" s="112" t="s">
        <v>134</v>
      </c>
      <c r="I72" s="113"/>
      <c r="J72" s="114"/>
    </row>
    <row r="73" spans="2:217" s="5" customFormat="1" ht="47.25" customHeight="1" x14ac:dyDescent="0.25">
      <c r="B73" s="135"/>
      <c r="C73" s="124"/>
      <c r="D73" s="125"/>
      <c r="E73" s="84"/>
      <c r="F73" s="85"/>
      <c r="G73" s="83">
        <v>31398</v>
      </c>
      <c r="H73" s="112" t="s">
        <v>135</v>
      </c>
      <c r="I73" s="113"/>
      <c r="J73" s="114"/>
    </row>
    <row r="74" spans="2:217" s="5" customFormat="1" ht="33" customHeight="1" x14ac:dyDescent="0.25">
      <c r="B74" s="135"/>
      <c r="C74" s="126"/>
      <c r="D74" s="127"/>
      <c r="E74" s="84"/>
      <c r="F74" s="85"/>
      <c r="G74" s="83">
        <v>31399</v>
      </c>
      <c r="H74" s="112" t="s">
        <v>136</v>
      </c>
      <c r="I74" s="113"/>
      <c r="J74" s="114"/>
    </row>
    <row r="75" spans="2:217" s="5" customFormat="1" ht="24" customHeight="1" x14ac:dyDescent="0.25">
      <c r="B75" s="135"/>
      <c r="C75" s="122" t="s">
        <v>162</v>
      </c>
      <c r="D75" s="123"/>
      <c r="E75" s="84"/>
      <c r="F75" s="85"/>
      <c r="G75" s="83">
        <v>47168</v>
      </c>
      <c r="H75" s="112" t="s">
        <v>137</v>
      </c>
      <c r="I75" s="113"/>
      <c r="J75" s="114"/>
    </row>
    <row r="76" spans="2:217" s="5" customFormat="1" ht="23.25" customHeight="1" x14ac:dyDescent="0.25">
      <c r="B76" s="135"/>
      <c r="C76" s="124"/>
      <c r="D76" s="125"/>
      <c r="E76" s="84"/>
      <c r="F76" s="85"/>
      <c r="G76" s="83">
        <v>47169</v>
      </c>
      <c r="H76" s="112" t="s">
        <v>138</v>
      </c>
      <c r="I76" s="113"/>
      <c r="J76" s="114"/>
    </row>
    <row r="77" spans="2:217" s="5" customFormat="1" ht="20.25" customHeight="1" x14ac:dyDescent="0.25">
      <c r="B77" s="135"/>
      <c r="C77" s="124"/>
      <c r="D77" s="125"/>
      <c r="E77" s="84"/>
      <c r="F77" s="85"/>
      <c r="G77" s="83">
        <v>47170</v>
      </c>
      <c r="H77" s="112" t="s">
        <v>139</v>
      </c>
      <c r="I77" s="113"/>
      <c r="J77" s="114"/>
    </row>
    <row r="78" spans="2:217" s="5" customFormat="1" ht="33.75" customHeight="1" x14ac:dyDescent="0.25">
      <c r="B78" s="135"/>
      <c r="C78" s="124"/>
      <c r="D78" s="125"/>
      <c r="E78" s="84"/>
      <c r="F78" s="85"/>
      <c r="G78" s="83">
        <v>47171</v>
      </c>
      <c r="H78" s="112" t="s">
        <v>140</v>
      </c>
      <c r="I78" s="113"/>
      <c r="J78" s="114"/>
    </row>
    <row r="79" spans="2:217" s="5" customFormat="1" ht="21.75" customHeight="1" x14ac:dyDescent="0.25">
      <c r="B79" s="135"/>
      <c r="C79" s="124"/>
      <c r="D79" s="125"/>
      <c r="E79" s="84"/>
      <c r="F79" s="85"/>
      <c r="G79" s="83">
        <v>47172</v>
      </c>
      <c r="H79" s="112" t="s">
        <v>141</v>
      </c>
      <c r="I79" s="113"/>
      <c r="J79" s="114"/>
    </row>
    <row r="80" spans="2:217" s="5" customFormat="1" ht="21.75" customHeight="1" x14ac:dyDescent="0.25">
      <c r="B80" s="135"/>
      <c r="C80" s="124"/>
      <c r="D80" s="125"/>
      <c r="E80" s="84"/>
      <c r="F80" s="85"/>
      <c r="G80" s="83">
        <v>47173</v>
      </c>
      <c r="H80" s="112" t="s">
        <v>142</v>
      </c>
      <c r="I80" s="113"/>
      <c r="J80" s="114"/>
    </row>
    <row r="81" spans="2:217" s="5" customFormat="1" ht="47.25" customHeight="1" x14ac:dyDescent="0.25">
      <c r="B81" s="135"/>
      <c r="C81" s="126"/>
      <c r="D81" s="127"/>
      <c r="E81" s="84"/>
      <c r="F81" s="85"/>
      <c r="G81" s="83">
        <v>47174</v>
      </c>
      <c r="H81" s="112" t="s">
        <v>143</v>
      </c>
      <c r="I81" s="113"/>
      <c r="J81" s="114"/>
    </row>
    <row r="82" spans="2:217" s="5" customFormat="1" ht="56.25" x14ac:dyDescent="0.25">
      <c r="B82" s="135"/>
      <c r="C82" s="144" t="s">
        <v>163</v>
      </c>
      <c r="D82" s="145"/>
      <c r="E82" s="83">
        <v>24941</v>
      </c>
      <c r="F82" s="86" t="s">
        <v>144</v>
      </c>
      <c r="G82" s="85"/>
      <c r="H82" s="112"/>
      <c r="I82" s="113"/>
      <c r="J82" s="114"/>
    </row>
    <row r="83" spans="2:217" s="5" customFormat="1" ht="67.5" x14ac:dyDescent="0.25">
      <c r="B83" s="136"/>
      <c r="C83" s="146"/>
      <c r="D83" s="147"/>
      <c r="E83" s="83">
        <v>24943</v>
      </c>
      <c r="F83" s="86" t="s">
        <v>145</v>
      </c>
      <c r="G83" s="87"/>
      <c r="H83" s="112"/>
      <c r="I83" s="113"/>
      <c r="J83" s="114"/>
    </row>
    <row r="84" spans="2:217" s="5" customFormat="1" ht="33.75" x14ac:dyDescent="0.25">
      <c r="B84" s="141" t="s">
        <v>122</v>
      </c>
      <c r="C84" s="115" t="s">
        <v>146</v>
      </c>
      <c r="D84" s="115"/>
      <c r="E84" s="90">
        <v>24940</v>
      </c>
      <c r="F84" s="91" t="s">
        <v>147</v>
      </c>
      <c r="G84" s="92"/>
      <c r="H84" s="131"/>
      <c r="I84" s="132"/>
      <c r="J84" s="133"/>
    </row>
    <row r="85" spans="2:217" s="5" customFormat="1" ht="45" x14ac:dyDescent="0.25">
      <c r="B85" s="142"/>
      <c r="C85" s="115"/>
      <c r="D85" s="115"/>
      <c r="E85" s="90">
        <v>24942</v>
      </c>
      <c r="F85" s="91" t="s">
        <v>148</v>
      </c>
      <c r="G85" s="93"/>
      <c r="H85" s="116"/>
      <c r="I85" s="117"/>
      <c r="J85" s="118"/>
    </row>
    <row r="86" spans="2:217" s="5" customFormat="1" ht="45" x14ac:dyDescent="0.25">
      <c r="B86" s="142"/>
      <c r="C86" s="137" t="s">
        <v>149</v>
      </c>
      <c r="D86" s="138"/>
      <c r="E86" s="90">
        <v>24944</v>
      </c>
      <c r="F86" s="91" t="s">
        <v>150</v>
      </c>
      <c r="G86" s="93"/>
      <c r="H86" s="116"/>
      <c r="I86" s="117"/>
      <c r="J86" s="118"/>
    </row>
    <row r="87" spans="2:217" s="5" customFormat="1" ht="68.25" customHeight="1" x14ac:dyDescent="0.25">
      <c r="B87" s="143"/>
      <c r="C87" s="139"/>
      <c r="D87" s="140"/>
      <c r="E87" s="90">
        <v>24947</v>
      </c>
      <c r="F87" s="91" t="s">
        <v>151</v>
      </c>
      <c r="G87" s="93"/>
      <c r="H87" s="116"/>
      <c r="I87" s="117"/>
      <c r="J87" s="118"/>
    </row>
    <row r="88" spans="2:217" s="5" customFormat="1" ht="67.5" x14ac:dyDescent="0.25">
      <c r="B88" s="128" t="s">
        <v>123</v>
      </c>
      <c r="C88" s="119" t="s">
        <v>152</v>
      </c>
      <c r="D88" s="119"/>
      <c r="E88" s="88">
        <v>24946</v>
      </c>
      <c r="F88" s="89" t="s">
        <v>153</v>
      </c>
      <c r="G88" s="94"/>
      <c r="H88" s="148"/>
      <c r="I88" s="149"/>
      <c r="J88" s="150"/>
    </row>
    <row r="89" spans="2:217" s="5" customFormat="1" ht="56.25" x14ac:dyDescent="0.25">
      <c r="B89" s="129"/>
      <c r="C89" s="119" t="s">
        <v>155</v>
      </c>
      <c r="D89" s="119"/>
      <c r="E89" s="88">
        <v>24945</v>
      </c>
      <c r="F89" s="89" t="s">
        <v>154</v>
      </c>
      <c r="G89" s="94"/>
      <c r="H89" s="148"/>
      <c r="I89" s="149"/>
      <c r="J89" s="150"/>
    </row>
    <row r="90" spans="2:217" s="10" customFormat="1" ht="67.5" customHeight="1" x14ac:dyDescent="0.25">
      <c r="B90" s="130"/>
      <c r="C90" s="120" t="s">
        <v>156</v>
      </c>
      <c r="D90" s="121"/>
      <c r="E90" s="88"/>
      <c r="F90" s="89"/>
      <c r="G90" s="88">
        <v>31392</v>
      </c>
      <c r="H90" s="160" t="s">
        <v>157</v>
      </c>
      <c r="I90" s="161"/>
      <c r="J90" s="16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</row>
    <row r="91" spans="2:217" s="5" customFormat="1" ht="9.75" customHeight="1" thickBot="1" x14ac:dyDescent="0.3">
      <c r="B91" s="171"/>
      <c r="C91" s="172"/>
      <c r="D91" s="172"/>
      <c r="E91" s="172"/>
      <c r="F91" s="172"/>
      <c r="G91" s="172"/>
      <c r="H91" s="172"/>
      <c r="I91" s="172"/>
      <c r="J91" s="173"/>
    </row>
    <row r="92" spans="2:217" s="12" customFormat="1" ht="15.75" thickBot="1" x14ac:dyDescent="0.3">
      <c r="B92" s="174" t="s">
        <v>34</v>
      </c>
      <c r="C92" s="175"/>
      <c r="D92" s="175"/>
      <c r="E92" s="175"/>
      <c r="F92" s="175"/>
      <c r="G92" s="175"/>
      <c r="H92" s="175"/>
      <c r="I92" s="175"/>
      <c r="J92" s="176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</row>
    <row r="93" spans="2:217" s="12" customFormat="1" ht="27" customHeight="1" x14ac:dyDescent="0.25">
      <c r="B93" s="32" t="s">
        <v>35</v>
      </c>
      <c r="C93" s="177">
        <v>3</v>
      </c>
      <c r="D93" s="178"/>
      <c r="E93" s="179"/>
      <c r="F93" s="180" t="s">
        <v>36</v>
      </c>
      <c r="G93" s="181"/>
      <c r="H93" s="182">
        <v>30</v>
      </c>
      <c r="I93" s="183"/>
      <c r="J93" s="18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</row>
    <row r="94" spans="2:217" s="13" customFormat="1" ht="15.75" thickBot="1" x14ac:dyDescent="0.3">
      <c r="B94" s="163" t="s">
        <v>37</v>
      </c>
      <c r="C94" s="164"/>
      <c r="D94" s="164"/>
      <c r="E94" s="164"/>
      <c r="F94" s="164"/>
      <c r="G94" s="164"/>
      <c r="H94" s="164"/>
      <c r="I94" s="164"/>
      <c r="J94" s="16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</row>
    <row r="95" spans="2:217" s="13" customFormat="1" ht="23.25" customHeight="1" thickBot="1" x14ac:dyDescent="0.3">
      <c r="B95" s="221" t="s">
        <v>158</v>
      </c>
      <c r="C95" s="222"/>
      <c r="D95" s="222"/>
      <c r="E95" s="222"/>
      <c r="F95" s="222"/>
      <c r="G95" s="222"/>
      <c r="H95" s="222"/>
      <c r="I95" s="222"/>
      <c r="J95" s="223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</row>
    <row r="96" spans="2:217" s="13" customFormat="1" ht="19.5" customHeight="1" x14ac:dyDescent="0.25">
      <c r="B96" s="224" t="s">
        <v>91</v>
      </c>
      <c r="C96" s="225"/>
      <c r="D96" s="225"/>
      <c r="E96" s="225"/>
      <c r="F96" s="225"/>
      <c r="G96" s="225"/>
      <c r="H96" s="225"/>
      <c r="I96" s="225"/>
      <c r="J96" s="226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</row>
    <row r="97" spans="2:217" s="13" customFormat="1" ht="49.5" customHeight="1" x14ac:dyDescent="0.25">
      <c r="B97" s="167" t="s">
        <v>38</v>
      </c>
      <c r="C97" s="167" t="s">
        <v>72</v>
      </c>
      <c r="D97" s="169" t="s">
        <v>99</v>
      </c>
      <c r="E97" s="169"/>
      <c r="F97" s="170" t="s">
        <v>100</v>
      </c>
      <c r="G97" s="170"/>
      <c r="H97" s="65" t="s">
        <v>39</v>
      </c>
      <c r="I97" s="65"/>
      <c r="J97" s="66" t="s">
        <v>106</v>
      </c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</row>
    <row r="98" spans="2:217" s="13" customFormat="1" ht="101.25" customHeight="1" x14ac:dyDescent="0.25">
      <c r="B98" s="167"/>
      <c r="C98" s="168"/>
      <c r="D98" s="48" t="s">
        <v>90</v>
      </c>
      <c r="E98" s="48" t="s">
        <v>40</v>
      </c>
      <c r="F98" s="48" t="s">
        <v>86</v>
      </c>
      <c r="G98" s="48" t="s">
        <v>40</v>
      </c>
      <c r="H98" s="48" t="s">
        <v>41</v>
      </c>
      <c r="I98" s="48" t="s">
        <v>40</v>
      </c>
      <c r="J98" s="67" t="s">
        <v>107</v>
      </c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</row>
    <row r="99" spans="2:217" s="13" customFormat="1" ht="22.5" customHeight="1" x14ac:dyDescent="0.25">
      <c r="B99" s="166" t="s">
        <v>159</v>
      </c>
      <c r="C99" s="111">
        <v>0</v>
      </c>
      <c r="D99" s="59" t="s">
        <v>175</v>
      </c>
      <c r="E99" s="57">
        <f>$H$93/2</f>
        <v>15</v>
      </c>
      <c r="F99" s="59" t="s">
        <v>167</v>
      </c>
      <c r="G99" s="58">
        <f>H93</f>
        <v>30</v>
      </c>
      <c r="H99" s="106" t="s">
        <v>171</v>
      </c>
      <c r="I99" s="105">
        <v>1</v>
      </c>
      <c r="J99" s="104" t="s">
        <v>182</v>
      </c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</row>
    <row r="100" spans="2:217" s="13" customFormat="1" x14ac:dyDescent="0.25">
      <c r="B100" s="166"/>
      <c r="C100" s="111"/>
      <c r="D100" s="59" t="s">
        <v>164</v>
      </c>
      <c r="E100" s="57">
        <f>$H$93/2</f>
        <v>15</v>
      </c>
      <c r="F100" s="59" t="s">
        <v>166</v>
      </c>
      <c r="G100" s="58">
        <v>1</v>
      </c>
      <c r="H100" s="106"/>
      <c r="I100" s="105"/>
      <c r="J100" s="104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</row>
    <row r="101" spans="2:217" s="13" customFormat="1" ht="22.5" x14ac:dyDescent="0.25">
      <c r="B101" s="166"/>
      <c r="C101" s="111"/>
      <c r="D101" s="59" t="s">
        <v>165</v>
      </c>
      <c r="E101" s="57">
        <v>1</v>
      </c>
      <c r="F101" s="59" t="s">
        <v>178</v>
      </c>
      <c r="G101" s="58">
        <f>$H$93/3</f>
        <v>10</v>
      </c>
      <c r="H101" s="59" t="s">
        <v>170</v>
      </c>
      <c r="I101" s="57">
        <v>1</v>
      </c>
      <c r="J101" s="104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</row>
    <row r="102" spans="2:217" s="13" customFormat="1" x14ac:dyDescent="0.25">
      <c r="B102" s="166" t="s">
        <v>161</v>
      </c>
      <c r="C102" s="111">
        <v>0</v>
      </c>
      <c r="D102" s="59" t="s">
        <v>175</v>
      </c>
      <c r="E102" s="57">
        <f>$H$93/2</f>
        <v>15</v>
      </c>
      <c r="F102" s="59" t="s">
        <v>168</v>
      </c>
      <c r="G102" s="58">
        <f>$H$93/2</f>
        <v>15</v>
      </c>
      <c r="H102" s="106" t="s">
        <v>170</v>
      </c>
      <c r="I102" s="105">
        <v>1</v>
      </c>
      <c r="J102" s="104" t="s">
        <v>182</v>
      </c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</row>
    <row r="103" spans="2:217" s="13" customFormat="1" ht="19.5" customHeight="1" x14ac:dyDescent="0.25">
      <c r="B103" s="166"/>
      <c r="C103" s="111"/>
      <c r="D103" s="59" t="s">
        <v>164</v>
      </c>
      <c r="E103" s="57">
        <f>$H$93/2</f>
        <v>15</v>
      </c>
      <c r="F103" s="59" t="s">
        <v>169</v>
      </c>
      <c r="G103" s="58">
        <f t="shared" ref="G103:G105" si="0">$H$93/2</f>
        <v>15</v>
      </c>
      <c r="H103" s="106"/>
      <c r="I103" s="105"/>
      <c r="J103" s="104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</row>
    <row r="104" spans="2:217" s="13" customFormat="1" x14ac:dyDescent="0.25">
      <c r="B104" s="166" t="s">
        <v>162</v>
      </c>
      <c r="C104" s="111">
        <v>0</v>
      </c>
      <c r="D104" s="106" t="s">
        <v>175</v>
      </c>
      <c r="E104" s="105">
        <f>$H$93/2</f>
        <v>15</v>
      </c>
      <c r="F104" s="59" t="s">
        <v>168</v>
      </c>
      <c r="G104" s="58">
        <f t="shared" si="0"/>
        <v>15</v>
      </c>
      <c r="H104" s="106" t="s">
        <v>170</v>
      </c>
      <c r="I104" s="105">
        <v>1</v>
      </c>
      <c r="J104" s="104" t="s">
        <v>182</v>
      </c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</row>
    <row r="105" spans="2:217" s="13" customFormat="1" ht="18.75" customHeight="1" x14ac:dyDescent="0.25">
      <c r="B105" s="166"/>
      <c r="C105" s="111"/>
      <c r="D105" s="106"/>
      <c r="E105" s="105"/>
      <c r="F105" s="59" t="s">
        <v>169</v>
      </c>
      <c r="G105" s="58">
        <f t="shared" si="0"/>
        <v>15</v>
      </c>
      <c r="H105" s="106"/>
      <c r="I105" s="105"/>
      <c r="J105" s="104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</row>
    <row r="106" spans="2:217" s="13" customFormat="1" ht="22.5" customHeight="1" x14ac:dyDescent="0.25">
      <c r="B106" s="166" t="s">
        <v>163</v>
      </c>
      <c r="C106" s="111">
        <v>120</v>
      </c>
      <c r="D106" s="59" t="s">
        <v>175</v>
      </c>
      <c r="E106" s="57">
        <f>$H$93/2</f>
        <v>15</v>
      </c>
      <c r="F106" s="31" t="s">
        <v>177</v>
      </c>
      <c r="G106" s="58">
        <f>$H$93/3</f>
        <v>10</v>
      </c>
      <c r="H106" s="106" t="s">
        <v>170</v>
      </c>
      <c r="I106" s="105">
        <v>1</v>
      </c>
      <c r="J106" s="104" t="s">
        <v>182</v>
      </c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</row>
    <row r="107" spans="2:217" s="13" customFormat="1" ht="22.5" customHeight="1" x14ac:dyDescent="0.25">
      <c r="B107" s="166"/>
      <c r="C107" s="111"/>
      <c r="D107" s="59" t="s">
        <v>174</v>
      </c>
      <c r="E107" s="57">
        <f>INT($H$93/4)</f>
        <v>7</v>
      </c>
      <c r="F107" s="31" t="s">
        <v>178</v>
      </c>
      <c r="G107" s="57">
        <f t="shared" ref="E107:G116" si="1">$H$93/2</f>
        <v>15</v>
      </c>
      <c r="H107" s="106"/>
      <c r="I107" s="105"/>
      <c r="J107" s="104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</row>
    <row r="108" spans="2:217" s="13" customFormat="1" ht="22.5" customHeight="1" x14ac:dyDescent="0.25">
      <c r="B108" s="110" t="s">
        <v>160</v>
      </c>
      <c r="C108" s="111">
        <v>260</v>
      </c>
      <c r="D108" s="59" t="s">
        <v>172</v>
      </c>
      <c r="E108" s="57">
        <f t="shared" si="1"/>
        <v>15</v>
      </c>
      <c r="F108" s="106" t="s">
        <v>177</v>
      </c>
      <c r="G108" s="107">
        <f>$H$93/3</f>
        <v>10</v>
      </c>
      <c r="H108" s="106" t="s">
        <v>170</v>
      </c>
      <c r="I108" s="105">
        <v>1</v>
      </c>
      <c r="J108" s="104" t="s">
        <v>182</v>
      </c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</row>
    <row r="109" spans="2:217" s="13" customFormat="1" x14ac:dyDescent="0.25">
      <c r="B109" s="110"/>
      <c r="C109" s="111"/>
      <c r="D109" s="59" t="s">
        <v>176</v>
      </c>
      <c r="E109" s="57">
        <f>INT($H$93/4)</f>
        <v>7</v>
      </c>
      <c r="F109" s="106"/>
      <c r="G109" s="107"/>
      <c r="H109" s="106"/>
      <c r="I109" s="105"/>
      <c r="J109" s="104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</row>
    <row r="110" spans="2:217" s="13" customFormat="1" ht="22.5" x14ac:dyDescent="0.25">
      <c r="B110" s="55" t="s">
        <v>149</v>
      </c>
      <c r="C110" s="56">
        <v>200</v>
      </c>
      <c r="D110" s="59" t="s">
        <v>175</v>
      </c>
      <c r="E110" s="57">
        <f t="shared" si="1"/>
        <v>15</v>
      </c>
      <c r="F110" s="59" t="s">
        <v>173</v>
      </c>
      <c r="G110" s="58">
        <f>$H$93/2</f>
        <v>15</v>
      </c>
      <c r="H110" s="59" t="s">
        <v>170</v>
      </c>
      <c r="I110" s="57">
        <v>1</v>
      </c>
      <c r="J110" s="80" t="s">
        <v>182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</row>
    <row r="111" spans="2:217" s="13" customFormat="1" ht="22.5" x14ac:dyDescent="0.25">
      <c r="B111" s="55" t="s">
        <v>152</v>
      </c>
      <c r="C111" s="56">
        <v>200</v>
      </c>
      <c r="D111" s="59" t="s">
        <v>175</v>
      </c>
      <c r="E111" s="57">
        <f t="shared" si="1"/>
        <v>15</v>
      </c>
      <c r="F111" s="59" t="s">
        <v>181</v>
      </c>
      <c r="G111" s="58">
        <f t="shared" ref="G111:G116" si="2">$H$93/2</f>
        <v>15</v>
      </c>
      <c r="H111" s="59" t="s">
        <v>170</v>
      </c>
      <c r="I111" s="57">
        <v>1</v>
      </c>
      <c r="J111" s="80" t="s">
        <v>182</v>
      </c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</row>
    <row r="112" spans="2:217" s="13" customFormat="1" ht="22.5" customHeight="1" x14ac:dyDescent="0.25">
      <c r="B112" s="110" t="s">
        <v>155</v>
      </c>
      <c r="C112" s="111">
        <v>100</v>
      </c>
      <c r="D112" s="59" t="s">
        <v>175</v>
      </c>
      <c r="E112" s="57">
        <f t="shared" si="1"/>
        <v>15</v>
      </c>
      <c r="F112" s="59" t="s">
        <v>181</v>
      </c>
      <c r="G112" s="58">
        <f t="shared" si="2"/>
        <v>15</v>
      </c>
      <c r="H112" s="106" t="s">
        <v>170</v>
      </c>
      <c r="I112" s="105">
        <v>1</v>
      </c>
      <c r="J112" s="104" t="s">
        <v>182</v>
      </c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</row>
    <row r="113" spans="2:217" s="13" customFormat="1" ht="22.5" customHeight="1" x14ac:dyDescent="0.25">
      <c r="B113" s="110"/>
      <c r="C113" s="111"/>
      <c r="D113" s="106" t="s">
        <v>176</v>
      </c>
      <c r="E113" s="105">
        <f>INT($H$93/4)</f>
        <v>7</v>
      </c>
      <c r="F113" s="59" t="s">
        <v>181</v>
      </c>
      <c r="G113" s="58">
        <f>$H$93/2</f>
        <v>15</v>
      </c>
      <c r="H113" s="106"/>
      <c r="I113" s="105"/>
      <c r="J113" s="104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</row>
    <row r="114" spans="2:217" s="13" customFormat="1" x14ac:dyDescent="0.25">
      <c r="B114" s="110"/>
      <c r="C114" s="111"/>
      <c r="D114" s="106"/>
      <c r="E114" s="105"/>
      <c r="F114" s="59" t="s">
        <v>168</v>
      </c>
      <c r="G114" s="58">
        <f t="shared" si="2"/>
        <v>15</v>
      </c>
      <c r="H114" s="106"/>
      <c r="I114" s="105"/>
      <c r="J114" s="104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</row>
    <row r="115" spans="2:217" s="13" customFormat="1" ht="45" x14ac:dyDescent="0.25">
      <c r="B115" s="110" t="s">
        <v>156</v>
      </c>
      <c r="C115" s="111">
        <v>0</v>
      </c>
      <c r="D115" s="59" t="s">
        <v>175</v>
      </c>
      <c r="E115" s="57">
        <f t="shared" si="1"/>
        <v>15</v>
      </c>
      <c r="F115" s="59" t="s">
        <v>168</v>
      </c>
      <c r="G115" s="58">
        <f>$H$93/2</f>
        <v>15</v>
      </c>
      <c r="H115" s="59" t="s">
        <v>171</v>
      </c>
      <c r="I115" s="57">
        <v>1</v>
      </c>
      <c r="J115" s="104" t="s">
        <v>182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</row>
    <row r="116" spans="2:217" s="13" customFormat="1" x14ac:dyDescent="0.25">
      <c r="B116" s="110"/>
      <c r="C116" s="111"/>
      <c r="D116" s="59" t="s">
        <v>164</v>
      </c>
      <c r="E116" s="57">
        <f t="shared" si="1"/>
        <v>15</v>
      </c>
      <c r="F116" s="59" t="s">
        <v>169</v>
      </c>
      <c r="G116" s="58">
        <f t="shared" si="2"/>
        <v>15</v>
      </c>
      <c r="H116" s="59" t="s">
        <v>170</v>
      </c>
      <c r="I116" s="57">
        <v>1</v>
      </c>
      <c r="J116" s="104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</row>
    <row r="117" spans="2:217" s="2" customFormat="1" ht="11.25" x14ac:dyDescent="0.2">
      <c r="B117" s="220" t="s">
        <v>92</v>
      </c>
      <c r="C117" s="220"/>
      <c r="D117" s="220"/>
      <c r="E117" s="220"/>
      <c r="F117" s="220"/>
      <c r="G117" s="220"/>
      <c r="H117" s="68"/>
      <c r="I117" s="68"/>
      <c r="J117" s="68"/>
    </row>
    <row r="118" spans="2:217" s="2" customFormat="1" ht="26.25" customHeight="1" x14ac:dyDescent="0.2">
      <c r="B118" s="69" t="s">
        <v>102</v>
      </c>
      <c r="C118" s="16" t="s">
        <v>64</v>
      </c>
      <c r="D118" s="48" t="s">
        <v>105</v>
      </c>
      <c r="E118" s="16" t="s">
        <v>65</v>
      </c>
      <c r="F118" s="17" t="s">
        <v>66</v>
      </c>
      <c r="G118" s="48" t="s">
        <v>104</v>
      </c>
      <c r="H118" s="108" t="s">
        <v>68</v>
      </c>
      <c r="I118" s="108"/>
      <c r="J118" s="108"/>
    </row>
    <row r="119" spans="2:217" s="2" customFormat="1" ht="11.25" x14ac:dyDescent="0.2">
      <c r="B119" s="96"/>
      <c r="C119" s="96"/>
      <c r="D119" s="49"/>
      <c r="E119" s="96"/>
      <c r="F119" s="96"/>
      <c r="G119" s="50"/>
      <c r="H119" s="109"/>
      <c r="I119" s="109"/>
      <c r="J119" s="109"/>
    </row>
    <row r="120" spans="2:217" s="2" customFormat="1" ht="11.25" x14ac:dyDescent="0.2">
      <c r="B120" s="70"/>
      <c r="C120" s="49"/>
      <c r="D120" s="49"/>
      <c r="E120" s="49"/>
      <c r="F120" s="62"/>
      <c r="G120" s="50"/>
      <c r="H120" s="109"/>
      <c r="I120" s="109"/>
      <c r="J120" s="109"/>
    </row>
    <row r="121" spans="2:217" x14ac:dyDescent="0.25">
      <c r="B121" s="71" t="s">
        <v>47</v>
      </c>
      <c r="C121" s="71"/>
      <c r="D121" s="71"/>
      <c r="E121" s="71"/>
      <c r="F121" s="95"/>
      <c r="G121" s="51"/>
      <c r="H121" s="72"/>
      <c r="I121" s="72"/>
      <c r="J121" s="72"/>
    </row>
    <row r="122" spans="2:217" ht="14.25" customHeight="1" x14ac:dyDescent="0.25">
      <c r="B122" s="73"/>
      <c r="C122" s="52"/>
      <c r="D122" s="52"/>
      <c r="E122" s="52"/>
      <c r="F122" s="52"/>
      <c r="G122" s="52"/>
      <c r="H122" s="52"/>
      <c r="I122" s="52"/>
      <c r="J122" s="52"/>
    </row>
    <row r="123" spans="2:217" ht="24.75" customHeight="1" x14ac:dyDescent="0.25">
      <c r="B123" s="69" t="s">
        <v>103</v>
      </c>
      <c r="C123" s="16" t="s">
        <v>64</v>
      </c>
      <c r="D123" s="16" t="s">
        <v>65</v>
      </c>
      <c r="E123" s="17" t="s">
        <v>66</v>
      </c>
      <c r="F123" s="17" t="s">
        <v>67</v>
      </c>
      <c r="G123" s="191" t="s">
        <v>68</v>
      </c>
      <c r="H123" s="192"/>
      <c r="I123" s="192"/>
      <c r="J123" s="193"/>
    </row>
    <row r="124" spans="2:217" x14ac:dyDescent="0.25">
      <c r="B124" s="70" t="s">
        <v>187</v>
      </c>
      <c r="C124" s="49" t="s">
        <v>186</v>
      </c>
      <c r="D124" s="49">
        <v>1</v>
      </c>
      <c r="E124" s="62">
        <v>45000</v>
      </c>
      <c r="F124" s="50">
        <f>E124*D124</f>
        <v>45000</v>
      </c>
      <c r="G124" s="101" t="s">
        <v>75</v>
      </c>
      <c r="H124" s="102"/>
      <c r="I124" s="102"/>
      <c r="J124" s="103"/>
    </row>
    <row r="125" spans="2:217" x14ac:dyDescent="0.25">
      <c r="B125" s="31" t="s">
        <v>185</v>
      </c>
      <c r="C125" s="49" t="s">
        <v>186</v>
      </c>
      <c r="D125" s="49">
        <v>1</v>
      </c>
      <c r="E125" s="62">
        <v>400000</v>
      </c>
      <c r="F125" s="50">
        <f>E125*D125</f>
        <v>400000</v>
      </c>
      <c r="G125" s="101" t="s">
        <v>75</v>
      </c>
      <c r="H125" s="102"/>
      <c r="I125" s="102"/>
      <c r="J125" s="103"/>
    </row>
    <row r="126" spans="2:217" x14ac:dyDescent="0.25">
      <c r="B126" s="71" t="s">
        <v>47</v>
      </c>
      <c r="C126" s="71"/>
      <c r="D126" s="71"/>
      <c r="E126" s="71"/>
      <c r="F126" s="51">
        <f>SUM(F124:F125)</f>
        <v>445000</v>
      </c>
      <c r="G126" s="230"/>
      <c r="H126" s="231"/>
      <c r="I126" s="231"/>
      <c r="J126" s="232"/>
    </row>
    <row r="127" spans="2:217" x14ac:dyDescent="0.25">
      <c r="B127" s="73"/>
      <c r="C127" s="52"/>
      <c r="D127" s="52"/>
      <c r="E127" s="52"/>
      <c r="F127" s="52"/>
      <c r="G127" s="52"/>
      <c r="H127" s="52"/>
      <c r="I127" s="52"/>
      <c r="J127" s="52"/>
    </row>
    <row r="128" spans="2:217" ht="23.25" customHeight="1" x14ac:dyDescent="0.25">
      <c r="B128" s="74" t="s">
        <v>101</v>
      </c>
      <c r="C128" s="16" t="s">
        <v>64</v>
      </c>
      <c r="D128" s="16" t="s">
        <v>65</v>
      </c>
      <c r="E128" s="17" t="s">
        <v>66</v>
      </c>
      <c r="F128" s="17" t="s">
        <v>67</v>
      </c>
      <c r="G128" s="191" t="s">
        <v>68</v>
      </c>
      <c r="H128" s="192"/>
      <c r="I128" s="192"/>
      <c r="J128" s="193"/>
    </row>
    <row r="129" spans="2:217" x14ac:dyDescent="0.25">
      <c r="B129" s="70" t="s">
        <v>168</v>
      </c>
      <c r="C129" s="49"/>
      <c r="D129" s="49">
        <f>VLOOKUP(B129,$F$99:$G$116,2,FALSE)</f>
        <v>15</v>
      </c>
      <c r="E129" s="62">
        <v>35000</v>
      </c>
      <c r="F129" s="50">
        <f t="shared" ref="F129:F136" si="3">E129*D129</f>
        <v>525000</v>
      </c>
      <c r="G129" s="101" t="s">
        <v>76</v>
      </c>
      <c r="H129" s="102"/>
      <c r="I129" s="102"/>
      <c r="J129" s="103"/>
    </row>
    <row r="130" spans="2:217" x14ac:dyDescent="0.25">
      <c r="B130" s="75" t="s">
        <v>169</v>
      </c>
      <c r="C130" s="53"/>
      <c r="D130" s="49">
        <f>VLOOKUP(B130,$F$99:$G$116,2,FALSE)</f>
        <v>15</v>
      </c>
      <c r="E130" s="64">
        <v>0</v>
      </c>
      <c r="F130" s="50">
        <f t="shared" si="3"/>
        <v>0</v>
      </c>
      <c r="G130" s="101" t="s">
        <v>74</v>
      </c>
      <c r="H130" s="102"/>
      <c r="I130" s="102"/>
      <c r="J130" s="103"/>
    </row>
    <row r="131" spans="2:217" ht="21.75" customHeight="1" x14ac:dyDescent="0.25">
      <c r="B131" s="75" t="s">
        <v>181</v>
      </c>
      <c r="C131" s="53"/>
      <c r="D131" s="49">
        <f t="shared" ref="D131:D132" si="4">VLOOKUP(B131,$F$99:$G$116,2,FALSE)</f>
        <v>15</v>
      </c>
      <c r="E131" s="64">
        <v>0</v>
      </c>
      <c r="F131" s="50">
        <f t="shared" si="3"/>
        <v>0</v>
      </c>
      <c r="G131" s="101" t="s">
        <v>74</v>
      </c>
      <c r="H131" s="102"/>
      <c r="I131" s="102"/>
      <c r="J131" s="103"/>
    </row>
    <row r="132" spans="2:217" ht="22.5" x14ac:dyDescent="0.25">
      <c r="B132" s="75" t="s">
        <v>173</v>
      </c>
      <c r="C132" s="53"/>
      <c r="D132" s="49">
        <f t="shared" si="4"/>
        <v>15</v>
      </c>
      <c r="E132" s="64">
        <v>0</v>
      </c>
      <c r="F132" s="50">
        <f t="shared" si="3"/>
        <v>0</v>
      </c>
      <c r="G132" s="101" t="s">
        <v>74</v>
      </c>
      <c r="H132" s="102"/>
      <c r="I132" s="102"/>
      <c r="J132" s="103"/>
    </row>
    <row r="133" spans="2:217" ht="22.5" x14ac:dyDescent="0.25">
      <c r="B133" s="75" t="s">
        <v>177</v>
      </c>
      <c r="C133" s="53"/>
      <c r="D133" s="49">
        <f t="shared" ref="D133:D136" si="5">VLOOKUP(B133,$F$99:$G$116,2,FALSE)</f>
        <v>10</v>
      </c>
      <c r="E133" s="64">
        <v>0</v>
      </c>
      <c r="F133" s="50">
        <f t="shared" si="3"/>
        <v>0</v>
      </c>
      <c r="G133" s="101" t="s">
        <v>75</v>
      </c>
      <c r="H133" s="102"/>
      <c r="I133" s="102"/>
      <c r="J133" s="103"/>
    </row>
    <row r="134" spans="2:217" x14ac:dyDescent="0.25">
      <c r="B134" s="59" t="s">
        <v>166</v>
      </c>
      <c r="C134" s="53"/>
      <c r="D134" s="49">
        <f t="shared" si="5"/>
        <v>1</v>
      </c>
      <c r="E134" s="64">
        <v>8000</v>
      </c>
      <c r="F134" s="50">
        <f t="shared" si="3"/>
        <v>8000</v>
      </c>
      <c r="G134" s="101" t="s">
        <v>75</v>
      </c>
      <c r="H134" s="102"/>
      <c r="I134" s="102"/>
      <c r="J134" s="103"/>
    </row>
    <row r="135" spans="2:217" x14ac:dyDescent="0.25">
      <c r="B135" s="59" t="s">
        <v>178</v>
      </c>
      <c r="C135" s="53"/>
      <c r="D135" s="49">
        <f t="shared" si="5"/>
        <v>10</v>
      </c>
      <c r="E135" s="64">
        <v>2200</v>
      </c>
      <c r="F135" s="50">
        <f t="shared" si="3"/>
        <v>22000</v>
      </c>
      <c r="G135" s="101" t="s">
        <v>75</v>
      </c>
      <c r="H135" s="102"/>
      <c r="I135" s="102"/>
      <c r="J135" s="103"/>
    </row>
    <row r="136" spans="2:217" ht="22.5" x14ac:dyDescent="0.25">
      <c r="B136" s="76" t="s">
        <v>167</v>
      </c>
      <c r="C136" s="53"/>
      <c r="D136" s="49">
        <f t="shared" si="5"/>
        <v>30</v>
      </c>
      <c r="E136" s="64">
        <v>10000</v>
      </c>
      <c r="F136" s="50">
        <f t="shared" si="3"/>
        <v>300000</v>
      </c>
      <c r="G136" s="101" t="s">
        <v>75</v>
      </c>
      <c r="H136" s="102"/>
      <c r="I136" s="102"/>
      <c r="J136" s="103"/>
    </row>
    <row r="137" spans="2:217" x14ac:dyDescent="0.25">
      <c r="B137" s="71" t="s">
        <v>42</v>
      </c>
      <c r="C137" s="71"/>
      <c r="D137" s="71"/>
      <c r="E137" s="71"/>
      <c r="F137" s="51">
        <f>SUM(F129:F136)</f>
        <v>855000</v>
      </c>
      <c r="G137" s="230" t="s">
        <v>93</v>
      </c>
      <c r="H137" s="231"/>
      <c r="I137" s="231"/>
      <c r="J137" s="232"/>
    </row>
    <row r="138" spans="2:217" s="39" customFormat="1" ht="13.5" customHeight="1" x14ac:dyDescent="0.25">
      <c r="B138" s="157"/>
      <c r="C138" s="158"/>
      <c r="D138" s="158"/>
      <c r="E138" s="158"/>
      <c r="F138" s="158"/>
      <c r="G138" s="158"/>
      <c r="H138" s="158"/>
      <c r="I138" s="158"/>
      <c r="J138" s="159"/>
    </row>
    <row r="139" spans="2:217" s="39" customFormat="1" x14ac:dyDescent="0.25">
      <c r="B139" s="233" t="s">
        <v>88</v>
      </c>
      <c r="C139" s="234"/>
      <c r="D139" s="234"/>
      <c r="E139" s="234"/>
      <c r="F139" s="234"/>
      <c r="G139" s="234"/>
      <c r="H139" s="234"/>
      <c r="I139" s="234"/>
      <c r="J139" s="235"/>
    </row>
    <row r="140" spans="2:217" ht="33.75" customHeight="1" x14ac:dyDescent="0.25">
      <c r="B140" s="77"/>
      <c r="C140" s="152" t="s">
        <v>42</v>
      </c>
      <c r="D140" s="152"/>
      <c r="E140" s="237" t="s">
        <v>89</v>
      </c>
      <c r="F140" s="238"/>
      <c r="G140" s="238"/>
      <c r="H140" s="238"/>
      <c r="I140" s="238"/>
      <c r="J140" s="239"/>
      <c r="K140" s="11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</row>
    <row r="141" spans="2:217" x14ac:dyDescent="0.25">
      <c r="B141" s="78" t="s">
        <v>43</v>
      </c>
      <c r="C141" s="236">
        <f>$F$126</f>
        <v>445000</v>
      </c>
      <c r="D141" s="236"/>
      <c r="E141" s="153" t="s">
        <v>62</v>
      </c>
      <c r="F141" s="154"/>
      <c r="G141" s="154"/>
      <c r="H141" s="154"/>
      <c r="I141" s="154"/>
      <c r="J141" s="155"/>
      <c r="K141" s="1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</row>
    <row r="142" spans="2:217" x14ac:dyDescent="0.25">
      <c r="B142" s="78" t="s">
        <v>44</v>
      </c>
      <c r="C142" s="236">
        <f>$G$121</f>
        <v>0</v>
      </c>
      <c r="D142" s="236"/>
      <c r="E142" s="153" t="s">
        <v>62</v>
      </c>
      <c r="F142" s="154"/>
      <c r="G142" s="154"/>
      <c r="H142" s="154"/>
      <c r="I142" s="154"/>
      <c r="J142" s="155"/>
      <c r="K142" s="14"/>
    </row>
    <row r="143" spans="2:217" x14ac:dyDescent="0.25">
      <c r="B143" s="78" t="s">
        <v>45</v>
      </c>
      <c r="C143" s="236"/>
      <c r="D143" s="236"/>
      <c r="E143" s="153" t="s">
        <v>52</v>
      </c>
      <c r="F143" s="154"/>
      <c r="G143" s="154"/>
      <c r="H143" s="154"/>
      <c r="I143" s="154"/>
      <c r="J143" s="155"/>
      <c r="K143" s="14"/>
    </row>
    <row r="144" spans="2:217" x14ac:dyDescent="0.25">
      <c r="B144" s="78" t="s">
        <v>46</v>
      </c>
      <c r="C144" s="236">
        <f>$F$137</f>
        <v>855000</v>
      </c>
      <c r="D144" s="236"/>
      <c r="E144" s="153" t="s">
        <v>54</v>
      </c>
      <c r="F144" s="154"/>
      <c r="G144" s="154"/>
      <c r="H144" s="154"/>
      <c r="I144" s="154"/>
      <c r="J144" s="155"/>
      <c r="K144" s="14"/>
    </row>
    <row r="145" spans="2:217" s="2" customFormat="1" x14ac:dyDescent="0.25">
      <c r="B145" s="78" t="s">
        <v>47</v>
      </c>
      <c r="C145" s="236">
        <f>SUM($C$141:$D$144)</f>
        <v>1300000</v>
      </c>
      <c r="D145" s="236"/>
      <c r="E145" s="153"/>
      <c r="F145" s="154"/>
      <c r="G145" s="154"/>
      <c r="H145" s="154"/>
      <c r="I145" s="154"/>
      <c r="J145" s="155"/>
      <c r="K145" s="14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</row>
    <row r="146" spans="2:217" s="2" customFormat="1" ht="11.25" customHeight="1" x14ac:dyDescent="0.25">
      <c r="B146" s="78"/>
      <c r="C146" s="240"/>
      <c r="D146" s="241"/>
      <c r="E146" s="153"/>
      <c r="F146" s="154"/>
      <c r="G146" s="154"/>
      <c r="H146" s="154"/>
      <c r="I146" s="154"/>
      <c r="J146" s="15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</row>
    <row r="147" spans="2:217" x14ac:dyDescent="0.25">
      <c r="B147" s="227" t="s">
        <v>87</v>
      </c>
      <c r="C147" s="228"/>
      <c r="D147" s="228"/>
      <c r="E147" s="228"/>
      <c r="F147" s="228"/>
      <c r="G147" s="228"/>
      <c r="H147" s="228"/>
      <c r="I147" s="228"/>
      <c r="J147" s="229"/>
    </row>
    <row r="148" spans="2:217" x14ac:dyDescent="0.25">
      <c r="B148" s="152" t="s">
        <v>48</v>
      </c>
      <c r="C148" s="152"/>
      <c r="D148" s="156" t="s">
        <v>79</v>
      </c>
      <c r="E148" s="156"/>
      <c r="F148" s="79" t="s">
        <v>49</v>
      </c>
      <c r="G148" s="79" t="s">
        <v>73</v>
      </c>
      <c r="H148" s="152" t="s">
        <v>94</v>
      </c>
      <c r="I148" s="152"/>
      <c r="J148" s="152"/>
    </row>
    <row r="149" spans="2:217" ht="33.75" x14ac:dyDescent="0.25">
      <c r="B149" s="107" t="s">
        <v>188</v>
      </c>
      <c r="C149" s="107"/>
      <c r="D149" s="304">
        <v>98701432</v>
      </c>
      <c r="E149" s="304"/>
      <c r="F149" s="97" t="s">
        <v>189</v>
      </c>
      <c r="G149" s="63" t="s">
        <v>179</v>
      </c>
      <c r="H149" s="151" t="s">
        <v>180</v>
      </c>
      <c r="I149" s="151"/>
      <c r="J149" s="151"/>
    </row>
    <row r="150" spans="2:217" x14ac:dyDescent="0.25">
      <c r="B150" s="151"/>
      <c r="C150" s="151"/>
      <c r="D150" s="151"/>
      <c r="E150" s="151"/>
      <c r="F150" s="20"/>
      <c r="G150" s="18"/>
      <c r="H150" s="151"/>
      <c r="I150" s="151"/>
      <c r="J150" s="151"/>
    </row>
    <row r="151" spans="2:217" x14ac:dyDescent="0.25">
      <c r="B151" s="300"/>
      <c r="C151" s="301"/>
      <c r="D151" s="185"/>
      <c r="E151" s="301"/>
      <c r="F151" s="20"/>
      <c r="G151" s="18"/>
      <c r="H151" s="185"/>
      <c r="I151" s="186"/>
      <c r="J151" s="187"/>
    </row>
    <row r="152" spans="2:217" ht="15.75" thickBot="1" x14ac:dyDescent="0.3">
      <c r="B152" s="302"/>
      <c r="C152" s="303"/>
      <c r="D152" s="188"/>
      <c r="E152" s="303"/>
      <c r="F152" s="45"/>
      <c r="G152" s="46"/>
      <c r="H152" s="188"/>
      <c r="I152" s="189"/>
      <c r="J152" s="190"/>
    </row>
  </sheetData>
  <mergeCells count="223">
    <mergeCell ref="B149:C149"/>
    <mergeCell ref="B150:C150"/>
    <mergeCell ref="B151:C151"/>
    <mergeCell ref="B152:C152"/>
    <mergeCell ref="D149:E149"/>
    <mergeCell ref="D150:E150"/>
    <mergeCell ref="D151:E151"/>
    <mergeCell ref="D152:E152"/>
    <mergeCell ref="B5:H5"/>
    <mergeCell ref="B7:J7"/>
    <mergeCell ref="C8:E8"/>
    <mergeCell ref="G8:J8"/>
    <mergeCell ref="C9:J9"/>
    <mergeCell ref="C10:J10"/>
    <mergeCell ref="C11:J11"/>
    <mergeCell ref="C12:J12"/>
    <mergeCell ref="C13:J13"/>
    <mergeCell ref="F15:G15"/>
    <mergeCell ref="F16:G16"/>
    <mergeCell ref="B17:J17"/>
    <mergeCell ref="B18:J18"/>
    <mergeCell ref="B19:J19"/>
    <mergeCell ref="B20:J20"/>
    <mergeCell ref="B33:B36"/>
    <mergeCell ref="B14:B16"/>
    <mergeCell ref="C14:D16"/>
    <mergeCell ref="E14:E16"/>
    <mergeCell ref="F14:G14"/>
    <mergeCell ref="H14:J14"/>
    <mergeCell ref="B21:J21"/>
    <mergeCell ref="B22:J22"/>
    <mergeCell ref="B23:J23"/>
    <mergeCell ref="B24:J24"/>
    <mergeCell ref="H15:J15"/>
    <mergeCell ref="H16:J16"/>
    <mergeCell ref="C32:J32"/>
    <mergeCell ref="B50:H50"/>
    <mergeCell ref="B25:J25"/>
    <mergeCell ref="B26:J26"/>
    <mergeCell ref="D33:J33"/>
    <mergeCell ref="D34:J34"/>
    <mergeCell ref="D35:J35"/>
    <mergeCell ref="D36:J36"/>
    <mergeCell ref="B28:J28"/>
    <mergeCell ref="B29:J29"/>
    <mergeCell ref="B39:J39"/>
    <mergeCell ref="B40:J40"/>
    <mergeCell ref="B41:J41"/>
    <mergeCell ref="B42:J42"/>
    <mergeCell ref="B43:J43"/>
    <mergeCell ref="B44:J44"/>
    <mergeCell ref="B45:J45"/>
    <mergeCell ref="B46:J46"/>
    <mergeCell ref="B37:J37"/>
    <mergeCell ref="B27:J27"/>
    <mergeCell ref="B30:J30"/>
    <mergeCell ref="B31:J31"/>
    <mergeCell ref="B47:J47"/>
    <mergeCell ref="B48:J48"/>
    <mergeCell ref="B55:H55"/>
    <mergeCell ref="B56:J56"/>
    <mergeCell ref="B57:H57"/>
    <mergeCell ref="B58:H58"/>
    <mergeCell ref="B59:J59"/>
    <mergeCell ref="B60:B61"/>
    <mergeCell ref="C60:D61"/>
    <mergeCell ref="E60:F60"/>
    <mergeCell ref="G60:J60"/>
    <mergeCell ref="H61:J61"/>
    <mergeCell ref="I55:J55"/>
    <mergeCell ref="I57:J57"/>
    <mergeCell ref="I58:J58"/>
    <mergeCell ref="B147:J147"/>
    <mergeCell ref="G126:J126"/>
    <mergeCell ref="G128:J128"/>
    <mergeCell ref="G129:J129"/>
    <mergeCell ref="G130:J130"/>
    <mergeCell ref="G136:J136"/>
    <mergeCell ref="G137:J137"/>
    <mergeCell ref="B139:J139"/>
    <mergeCell ref="C140:D140"/>
    <mergeCell ref="C141:D141"/>
    <mergeCell ref="C142:D142"/>
    <mergeCell ref="C143:D143"/>
    <mergeCell ref="C144:D144"/>
    <mergeCell ref="C145:D145"/>
    <mergeCell ref="E140:J140"/>
    <mergeCell ref="E141:J141"/>
    <mergeCell ref="E142:J142"/>
    <mergeCell ref="E143:J143"/>
    <mergeCell ref="C146:D146"/>
    <mergeCell ref="E146:J146"/>
    <mergeCell ref="G131:J131"/>
    <mergeCell ref="G132:J132"/>
    <mergeCell ref="G133:J133"/>
    <mergeCell ref="G134:J134"/>
    <mergeCell ref="H150:J150"/>
    <mergeCell ref="H151:J151"/>
    <mergeCell ref="H152:J152"/>
    <mergeCell ref="G124:J124"/>
    <mergeCell ref="G123:J123"/>
    <mergeCell ref="I1:J1"/>
    <mergeCell ref="I2:J2"/>
    <mergeCell ref="I3:J3"/>
    <mergeCell ref="B4:J4"/>
    <mergeCell ref="I6:J6"/>
    <mergeCell ref="I51:J51"/>
    <mergeCell ref="I52:J52"/>
    <mergeCell ref="I53:J53"/>
    <mergeCell ref="I54:J54"/>
    <mergeCell ref="B1:B3"/>
    <mergeCell ref="C1:H3"/>
    <mergeCell ref="B51:H51"/>
    <mergeCell ref="B52:H52"/>
    <mergeCell ref="B53:H53"/>
    <mergeCell ref="B54:H54"/>
    <mergeCell ref="B38:J38"/>
    <mergeCell ref="B117:G117"/>
    <mergeCell ref="B95:J95"/>
    <mergeCell ref="B96:J96"/>
    <mergeCell ref="B106:B107"/>
    <mergeCell ref="C106:C107"/>
    <mergeCell ref="B97:B98"/>
    <mergeCell ref="C97:C98"/>
    <mergeCell ref="D97:E97"/>
    <mergeCell ref="F97:G97"/>
    <mergeCell ref="B91:J91"/>
    <mergeCell ref="B92:J92"/>
    <mergeCell ref="C93:E93"/>
    <mergeCell ref="F93:G93"/>
    <mergeCell ref="H93:J93"/>
    <mergeCell ref="H149:J149"/>
    <mergeCell ref="B148:C148"/>
    <mergeCell ref="E144:J144"/>
    <mergeCell ref="E145:J145"/>
    <mergeCell ref="D148:E148"/>
    <mergeCell ref="B138:J138"/>
    <mergeCell ref="H148:J148"/>
    <mergeCell ref="H90:J90"/>
    <mergeCell ref="B94:J94"/>
    <mergeCell ref="B99:B101"/>
    <mergeCell ref="C99:C101"/>
    <mergeCell ref="C108:C109"/>
    <mergeCell ref="B108:B109"/>
    <mergeCell ref="F108:F109"/>
    <mergeCell ref="H102:H103"/>
    <mergeCell ref="H106:H107"/>
    <mergeCell ref="H104:H105"/>
    <mergeCell ref="B102:B103"/>
    <mergeCell ref="B115:B116"/>
    <mergeCell ref="C102:C103"/>
    <mergeCell ref="C115:C116"/>
    <mergeCell ref="H99:H100"/>
    <mergeCell ref="C104:C105"/>
    <mergeCell ref="B104:B105"/>
    <mergeCell ref="B88:B90"/>
    <mergeCell ref="H84:J84"/>
    <mergeCell ref="H87:J87"/>
    <mergeCell ref="H86:J86"/>
    <mergeCell ref="H80:J80"/>
    <mergeCell ref="B62:B83"/>
    <mergeCell ref="C75:D81"/>
    <mergeCell ref="H82:J82"/>
    <mergeCell ref="H83:J83"/>
    <mergeCell ref="C86:D87"/>
    <mergeCell ref="B84:B87"/>
    <mergeCell ref="H74:J74"/>
    <mergeCell ref="C68:D74"/>
    <mergeCell ref="H75:J75"/>
    <mergeCell ref="H76:J76"/>
    <mergeCell ref="H77:J77"/>
    <mergeCell ref="H78:J78"/>
    <mergeCell ref="H64:J64"/>
    <mergeCell ref="H65:J65"/>
    <mergeCell ref="H79:J79"/>
    <mergeCell ref="C82:D83"/>
    <mergeCell ref="H67:J67"/>
    <mergeCell ref="H88:J88"/>
    <mergeCell ref="H89:J89"/>
    <mergeCell ref="D113:D114"/>
    <mergeCell ref="E113:E114"/>
    <mergeCell ref="H63:J63"/>
    <mergeCell ref="C84:D85"/>
    <mergeCell ref="H81:J81"/>
    <mergeCell ref="H85:J85"/>
    <mergeCell ref="C88:D88"/>
    <mergeCell ref="C89:D89"/>
    <mergeCell ref="C90:D90"/>
    <mergeCell ref="D104:D105"/>
    <mergeCell ref="E104:E105"/>
    <mergeCell ref="H66:J66"/>
    <mergeCell ref="C62:D67"/>
    <mergeCell ref="H72:J72"/>
    <mergeCell ref="H68:J68"/>
    <mergeCell ref="H69:J69"/>
    <mergeCell ref="H70:J70"/>
    <mergeCell ref="H71:J71"/>
    <mergeCell ref="H73:J73"/>
    <mergeCell ref="H62:J62"/>
    <mergeCell ref="B49:J49"/>
    <mergeCell ref="G135:J135"/>
    <mergeCell ref="J99:J101"/>
    <mergeCell ref="J102:J103"/>
    <mergeCell ref="J104:J105"/>
    <mergeCell ref="J106:J107"/>
    <mergeCell ref="J108:J109"/>
    <mergeCell ref="J112:J114"/>
    <mergeCell ref="J115:J116"/>
    <mergeCell ref="I99:I100"/>
    <mergeCell ref="I102:I103"/>
    <mergeCell ref="I104:I105"/>
    <mergeCell ref="I106:I107"/>
    <mergeCell ref="I108:I109"/>
    <mergeCell ref="H108:H109"/>
    <mergeCell ref="G108:G109"/>
    <mergeCell ref="H118:J118"/>
    <mergeCell ref="H119:J119"/>
    <mergeCell ref="H120:J120"/>
    <mergeCell ref="G125:J125"/>
    <mergeCell ref="B112:B114"/>
    <mergeCell ref="C112:C114"/>
    <mergeCell ref="H112:H114"/>
    <mergeCell ref="I112:I114"/>
  </mergeCells>
  <dataValidations count="3">
    <dataValidation type="list" allowBlank="1" showInputMessage="1" showErrorMessage="1" sqref="H119:J120 G124:G125 G129:G136">
      <formula1>origen</formula1>
    </dataValidation>
    <dataValidation type="list" allowBlank="1" showInputMessage="1" showErrorMessage="1" sqref="F142:F145 E141:E145">
      <formula1>rubros</formula1>
    </dataValidation>
    <dataValidation type="list" allowBlank="1" showInputMessage="1" showErrorMessage="1" sqref="I51:I55 I57">
      <formula1>"SI,NO"</formula1>
    </dataValidation>
  </dataValidations>
  <pageMargins left="0.78740157480314965" right="0.19685039370078741" top="0.43307086614173229" bottom="0.43307086614173229" header="0.51181102362204722" footer="0.51181102362204722"/>
  <pageSetup scale="75" firstPageNumber="0" orientation="landscape" horizontalDpi="300" verticalDpi="300" r:id="rId1"/>
  <headerFooter alignWithMargins="0"/>
  <rowBreaks count="1" manualBreakCount="1">
    <brk id="11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Hoja1</vt:lpstr>
      <vt:lpstr>PERFIL DEL PF</vt:lpstr>
      <vt:lpstr>'PERFIL DEL PF'!Área_de_impresión</vt:lpstr>
      <vt:lpstr>'PERFIL DEL PF'!Excel_BuiltIn__FilterDatabase_6</vt:lpstr>
      <vt:lpstr>OPCIONES</vt:lpstr>
      <vt:lpstr>origen</vt:lpstr>
      <vt:lpstr>rubros</vt:lpstr>
      <vt:lpstr>'PERFIL DEL PF'!Títulos_a_imprimir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rmalagon</dc:creator>
  <cp:lastModifiedBy>ALEXANDER</cp:lastModifiedBy>
  <cp:lastPrinted>2013-09-30T15:57:23Z</cp:lastPrinted>
  <dcterms:created xsi:type="dcterms:W3CDTF">2012-08-13T04:08:32Z</dcterms:created>
  <dcterms:modified xsi:type="dcterms:W3CDTF">2014-04-08T19:34:20Z</dcterms:modified>
</cp:coreProperties>
</file>