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NA\2015\"/>
    </mc:Choice>
  </mc:AlternateContent>
  <bookViews>
    <workbookView xWindow="0" yWindow="600" windowWidth="20490" windowHeight="7740" activeTab="1"/>
  </bookViews>
  <sheets>
    <sheet name="Hoja1" sheetId="1" r:id="rId1"/>
    <sheet name="PERFIL DEL PF" sheetId="2" r:id="rId2"/>
    <sheet name="Hoja2" sheetId="3" r:id="rId3"/>
  </sheets>
  <definedNames>
    <definedName name="Excel_BuiltIn__FilterDatabase_6" localSheetId="1">Hoja1!$A$3:$A$5</definedName>
    <definedName name="OPCIONES">Hoja1!$C$2:$C$3</definedName>
    <definedName name="origen">Hoja1!$D$3:$D$6</definedName>
    <definedName name="rubros">Hoja1!$A$3:$A$15</definedName>
  </definedNames>
  <calcPr calcId="152511"/>
</workbook>
</file>

<file path=xl/calcChain.xml><?xml version="1.0" encoding="utf-8"?>
<calcChain xmlns="http://schemas.openxmlformats.org/spreadsheetml/2006/main">
  <c r="C150" i="2" l="1"/>
  <c r="F143" i="2"/>
  <c r="F142" i="2"/>
  <c r="D141" i="2"/>
  <c r="F141" i="2" s="1"/>
  <c r="F140" i="2"/>
  <c r="F139" i="2"/>
  <c r="F138" i="2"/>
  <c r="F137" i="2"/>
  <c r="F136" i="2"/>
  <c r="F144" i="2" s="1"/>
  <c r="C151" i="2" s="1"/>
  <c r="F132" i="2"/>
  <c r="F131" i="2"/>
  <c r="F130" i="2"/>
  <c r="F129" i="2"/>
  <c r="F133" i="2" s="1"/>
  <c r="C148" i="2" s="1"/>
  <c r="G125" i="2"/>
  <c r="G124" i="2"/>
  <c r="G123" i="2"/>
  <c r="G122" i="2"/>
  <c r="G126" i="2" s="1"/>
  <c r="C149" i="2" s="1"/>
  <c r="E119" i="2"/>
  <c r="G118" i="2"/>
  <c r="G117" i="2"/>
  <c r="G116" i="2"/>
  <c r="E116" i="2"/>
  <c r="E115" i="2"/>
  <c r="G114" i="2"/>
  <c r="E114" i="2"/>
  <c r="E113" i="2"/>
  <c r="G112" i="2"/>
  <c r="G111" i="2"/>
  <c r="E111" i="2"/>
  <c r="G110" i="2"/>
  <c r="E110" i="2"/>
  <c r="G109" i="2"/>
  <c r="E109" i="2"/>
  <c r="G107" i="2"/>
  <c r="E107" i="2"/>
  <c r="G106" i="2"/>
  <c r="E106" i="2"/>
  <c r="E105" i="2"/>
  <c r="G104" i="2"/>
  <c r="E104" i="2"/>
  <c r="G103" i="2"/>
  <c r="E102" i="2"/>
  <c r="G101" i="2"/>
  <c r="E101" i="2"/>
  <c r="G100" i="2"/>
  <c r="E99" i="2"/>
  <c r="G98" i="2"/>
  <c r="E98" i="2"/>
  <c r="C152" i="2" l="1"/>
</calcChain>
</file>

<file path=xl/comments1.xml><?xml version="1.0" encoding="utf-8"?>
<comments xmlns="http://schemas.openxmlformats.org/spreadsheetml/2006/main">
  <authors>
    <author/>
  </authors>
  <commentList>
    <comment ref="I1" authorId="0" shapeId="0">
      <text>
        <r>
          <rPr>
            <sz val="11"/>
            <color rgb="FF000000"/>
            <rFont val="Calibri"/>
          </rPr>
          <t xml:space="preserve">Sena:
Revisar por revisar que si esté bien escrito el doc
</t>
        </r>
      </text>
    </comment>
    <comment ref="B40" authorId="0" shapeId="0">
      <text>
        <r>
          <rPr>
            <sz val="11"/>
            <color rgb="FF000000"/>
            <rFont val="Calibri"/>
          </rPr>
          <t>Sena:
Antes de colocar la alternativa en cada una de las restricciones, no va coma sino punto seguido 
LISTO!!</t>
        </r>
      </text>
    </comment>
    <comment ref="C65" authorId="0" shapeId="0">
      <text>
        <r>
          <rPr>
            <sz val="11"/>
            <color rgb="FF000000"/>
            <rFont val="Calibri"/>
          </rPr>
          <t>Sena:
1.  En la primera actividad hay dos verbos en infinitivo.  Recopilar debe ir conjugado; además falta el condicionante.  Puede ir así: 
Usar herramientas de recolección de información, recopilando datos según necesidades y requerimientos del cliente
LISTO!!
2.  En la segunda actividad, no hay coherencia ni condicionante.  Puede ir así:
Analizar los datos obtenidos, de acuerdo a las necesidades del diseño.
LISTO!!
3.  La tercera actividad está bien.
4.  En la cuarta actividad falta el condicionante.  Puede ir así:
Construir los diagramas UML  según la identificación del problema y el diseño de la solución.
LISTO!!
5.  La quinta actividad está mal escrita, porque da cuenta del programa de formación y no del proyecto.  Puede ir así:
Diseñar la solución, dando cuenta de las interfaces y reglas del negocio
LISTO!!!
6.  La sexta actividad es redundante.  Puede ir así:
Crear la base de datos, mediante el diseño obtenido previamente.
LISTO!!!
7.  La séptima actividad está bien.
8.  La octava actividad no está bien escrita. Puede ir así:
Verificar el funcionamiento del software mediante lista de chequeo.
LISTO!!!
9.  La novena actividad está mal escrita, porque da cuenta del producto no de la actividad.  Puede ir así:
Elaborar manual técnico y de usuario, de acuerdo a las necesidades del cliente.
LISTO!!!</t>
        </r>
      </text>
    </comment>
    <comment ref="C84" authorId="0" shapeId="0">
      <text>
        <r>
          <rPr>
            <sz val="11"/>
            <color rgb="FF000000"/>
            <rFont val="Calibri"/>
          </rPr>
          <t>Juan:
Nueva Actividad de proyecto, relacionada con la fase de "evaluar" del ciclo PHVA
LISTO!!!</t>
        </r>
      </text>
    </comment>
    <comment ref="B96" authorId="0" shapeId="0">
      <text>
        <r>
          <rPr>
            <sz val="11"/>
            <color rgb="FF000000"/>
            <rFont val="Calibri"/>
          </rPr>
          <t>ANA HERNANDEZ:
Volver a colocar acá las actividades del proyecto, tal cual quedan en la parte de arriba de las fases
LISTO!!!</t>
        </r>
      </text>
    </comment>
  </commentList>
</comments>
</file>

<file path=xl/sharedStrings.xml><?xml version="1.0" encoding="utf-8"?>
<sst xmlns="http://schemas.openxmlformats.org/spreadsheetml/2006/main" count="289" uniqueCount="175">
  <si>
    <t>RUBROS PRESUPUESTALES</t>
  </si>
  <si>
    <t>APLICAR TÉCNICAS DE CULTURA FÍSICA PARA EL MEJORAMIENTO DE SU EXPRESIÓN CORPORAL, DESEMPEÑO LABORAL SEGÚN LA NATURALEZA Y COMPLEJIDAD DEL ÁREA OCUPACIONAL.</t>
  </si>
  <si>
    <t>HONORARIOS FORMACION PROFESIONAL</t>
  </si>
  <si>
    <t>GESTIONAR LA INFORMACIÓN DE ACUERDO CON LOS PROCEDIMIENTOS ESTABLECIDOS Y CON LAS TECNOLOGÍAS DE LA INFORMACIÓN Y LA COMUNICACIÓN DISPONIBLES.</t>
  </si>
  <si>
    <t>GENERAR HÁBITOS SALUDABLES EN SU ESTILO DE VIDA PARA GARANTIZAR LA PREVENCIÓN DE RIESGOS OCUPACIONALES DE ACUERDO CON EL DIAGNÓSTICO DE SU CONDICIÓN FÍSICA INDIVIDUAL Y LA NATURALEZA Y COMPLEJIDAD DE SU DESEMPEÑO LABORAL.</t>
  </si>
  <si>
    <t>CONCERTAR ALTERNATIVAS Y ACCIONES DE FORMACIÓN PARA EL DESARROLLO DE LAS COMPETENCIAS DEL PROGRAMA FORMACIÓN, CON BASE EN LA POLÍTICA INSTITUCIONAL.</t>
  </si>
  <si>
    <t>IDENTIFICAR LAS OPORTUNIDADES QUE EL SENA OFRECE EN EL MARCO DE LA FORMACIÓN PROFESIONAL DE ACUERDO CON EL CONTEXTO NACIONAL E INTERNACIONAL.</t>
  </si>
  <si>
    <t>ASUMIR RESPONSABLEMENTE LOS CRITERIOS DE PRESERVACIÓN Y CONSERVACIÓN DEL MEDIO AMBIENTE Y DE DESARROLLO SOSTENIBLE, EN EL EJERCICIO DE SU DESEMPEÑO LABORAL Y SOCIAL.</t>
  </si>
  <si>
    <t>ASUMIR LOS DEBERES Y DERECHOS CON BASE EN LAS LEYES Y LA NORMATIVA INSTITUCIONAL EN EL MARCO DE SU PROYECTO DE VIDA.</t>
  </si>
  <si>
    <t>GENERAR PROCESOS AUTÓNOMOS Y DE TRABAJO COLABORATIVO PERMANENTES, FORTALECIENDO EL EQUILIBRIO DE LOS COMPONENTES RACIONALES Y EMOCIONALES ORIENTADOS HACIA EL DESARROLLO HUMANO INTEGRAL.</t>
  </si>
  <si>
    <t>DESARROLLAR PROCESOS COMUNICATIVOS EFICACES Y ASERTIVOS DENTRO DE CRITERIOS DE RACIONALIDAD QUE POSIBILITEN LA CONVIVENCIA, EL ESTABLECIMIENTO DE ACUERDOS, LA CONSTRUCCIÓN COLECTIVA DEL CONOCIMIENTO Y LA RESOLUCIÓN DE PROBLEMAS DE CARÁCTER PRODUCTIVO Y SOCIAL.</t>
  </si>
  <si>
    <t>INVENTARIO</t>
  </si>
  <si>
    <t>REMUNERACION SERV TECNIC FORM PROF</t>
  </si>
  <si>
    <t>COMPRA</t>
  </si>
  <si>
    <t>CONTRATACION INSTRUCTORES</t>
  </si>
  <si>
    <t>PRESTAMO</t>
  </si>
  <si>
    <t>MATERIALES PARA FORMACION PROFESIONAL</t>
  </si>
  <si>
    <t>OTRO</t>
  </si>
  <si>
    <t>INSUMOS PARA EXPLOTACION DE CENTROS</t>
  </si>
  <si>
    <t>MATERIALES-ACEITES Y COMBUSTIBLES</t>
  </si>
  <si>
    <t>MATERIAL- ADQ.LLANTAS/ ELEM. VEHICULOS</t>
  </si>
  <si>
    <t>DESARROLLAR PERMANENTEMENTE LAS HABILIDADES PSICOMOTRICES Y DE PENSAMIENTO EN LA EJECUCIÓN DE LOS PROCESOS DE APRENDIZAJE.</t>
  </si>
  <si>
    <t>MANTENIMIENTO DE MAQUINARIA Y EQUIPO</t>
  </si>
  <si>
    <t>RECONOCER EL ROL DE LOS PARTICIPANTES EN EL PROCESO FORMATIVO, EL PAPEL DE LOS AMBIENTES DE APRENDIZAJE Y LA METODOLOGÍA DE FORMACIÓN, DE ACUERDO CON LA DINÁMICA ORGANIZACIONAL DEL SENA</t>
  </si>
  <si>
    <t>MANTENIMIENTO DE EQUIPO DE TRANSPORTE</t>
  </si>
  <si>
    <t>MATERIALES - SOSTENIMIENTO DE SEMOVIENTE</t>
  </si>
  <si>
    <t>REDIMENSIONAR PERMANENTEMENTE SU PROYECTO DE VIDA DE ACUERDO CON LAS CIRCUNSTANCIAS DEL CONTEXTO Y CON VISIÓN PROSPECTIVA.</t>
  </si>
  <si>
    <t>MATERIALES-COMPRA DE SEMOVIENTES</t>
  </si>
  <si>
    <t>COMPRA MAQUINARIA EQUIPO</t>
  </si>
  <si>
    <t>INTERACTUAR EN LOS CONTEXTOS PRODUCTIVOS Y SOCIALES EN FUNCIÓN DE LOS PRINCIPIOS Y VALORES UNIVERSALES.</t>
  </si>
  <si>
    <t>ADECUACION DE CONSTRUCCIONES</t>
  </si>
  <si>
    <t>ASUMIR ACTITUDES CRÍTICAS , ARGUMENTATIVAS Y PROPOSITIVAS EN FUNCIÓN DE LA RESOLUCIÓN DE PROBLEMAS DE CARÁCTER PRODUCTIVO Y SOCIAL</t>
  </si>
  <si>
    <t>SERVICIO NACIONAL DE APRENDIZAJE SENA
SISTEMA INTEGRADO DE GESTIÓN
Procedimiento Ejecución de la Formación Profesional Integral
PROYECTO FORMATIVO</t>
  </si>
  <si>
    <t>Versión: 02</t>
  </si>
  <si>
    <t>Código: GFPI-F-016</t>
  </si>
  <si>
    <t>1. Información básica del proyecto</t>
  </si>
  <si>
    <t>Cód. Proyecto SOFIA:</t>
  </si>
  <si>
    <t>Cód. Programa SOFIA:</t>
  </si>
  <si>
    <t>Versión del Programa:</t>
  </si>
  <si>
    <t>Fichas asociadas:</t>
  </si>
  <si>
    <t xml:space="preserve">1.1 Centro de Formación: </t>
  </si>
  <si>
    <t>Centro de Servicios y Gestión Empresarial</t>
  </si>
  <si>
    <t xml:space="preserve">1.2 Regional: </t>
  </si>
  <si>
    <t>Antioquia</t>
  </si>
  <si>
    <t>1.3 Nombre del proyecto:</t>
  </si>
  <si>
    <t>1.4 Programa de Formación al que da respuesta:</t>
  </si>
  <si>
    <t>1.5 Tiempo estimado de ejecución del proyecto (meses):</t>
  </si>
  <si>
    <t>1.6 Empresas o instituciones que participan en su formulación o financiación: (si Existe)</t>
  </si>
  <si>
    <t>1.7 Palabras claves de búsqueda :</t>
  </si>
  <si>
    <t>1.8 Número total de resultados de aprendizaje del programa de formación:</t>
  </si>
  <si>
    <t>1.9 Número de resultados de aprendizaje por tipo de competencia</t>
  </si>
  <si>
    <t>1.9.1 Número de resultados de aprendizaje  específicos que se alcanzan con el proyecto:</t>
  </si>
  <si>
    <t>1.9.2 Número de resultados de aprendizaje  transversales que se alcanzan con el proyecto</t>
  </si>
  <si>
    <t>1.9.3 Número de resultados de aprendizaje  básicos que se alcanzan con el proyecto:</t>
  </si>
  <si>
    <t>2. Estructura del Proyecto</t>
  </si>
  <si>
    <t>2.1 Planteamiento del problema o necesidad que se pretende solucionar</t>
  </si>
  <si>
    <t>2.2 Justificación del proyecto</t>
  </si>
  <si>
    <t>2.3 Objetivo general</t>
  </si>
  <si>
    <t>2.4 Objetivos específicos:</t>
  </si>
  <si>
    <t xml:space="preserve">2.5 Alcance </t>
  </si>
  <si>
    <t xml:space="preserve">2.5.1 Beneficiarios del proyecto  </t>
  </si>
  <si>
    <t>2.5.2 Impacto</t>
  </si>
  <si>
    <t xml:space="preserve">Social: </t>
  </si>
  <si>
    <t xml:space="preserve">Económico: </t>
  </si>
  <si>
    <t xml:space="preserve">Ambiental: </t>
  </si>
  <si>
    <t xml:space="preserve">Tecnológico: </t>
  </si>
  <si>
    <t>2.5.3 Restricciones o riesgos asociados y alternativas de solución:</t>
  </si>
  <si>
    <t>2.5.4. Productos o resultados del proyecto:</t>
  </si>
  <si>
    <t xml:space="preserve">2.6 Innovación/Gestión Tecnológica </t>
  </si>
  <si>
    <t>si</t>
  </si>
  <si>
    <t>3. PLANEACION DEL PROYECTO</t>
  </si>
  <si>
    <t>3.1 FASES DEL PROYECTO</t>
  </si>
  <si>
    <t xml:space="preserve">3.2 ACTIVIDADES DEL PROYECTO: </t>
  </si>
  <si>
    <t>3.3. RESULTADOS DE APRENDIZAJE COMPONENTE TECNICO  (a partir del programa de formación)</t>
  </si>
  <si>
    <t>3.4. RESULTADOS DE APRENDIZAJE COMPONENTE SOCIAL</t>
  </si>
  <si>
    <t>Código</t>
  </si>
  <si>
    <t>Denominación</t>
  </si>
  <si>
    <t>Identificación</t>
  </si>
  <si>
    <t>Usar herramientas de recolección de información, recopilando datos según necesidades y requerimientos del cliente</t>
  </si>
  <si>
    <t>DESCRIBIR QUE SON LOS MODIFICADORES PARA APLICARLOS A UN PROYECTO DE FORMACIÓN</t>
  </si>
  <si>
    <t>Analizar los datos obtenidos, de acuerdo a las necesidades del diseño.</t>
  </si>
  <si>
    <t>COMPRENDER FRASES Y VOCABULARIO HABITUAL SOBRE TEMAS DE INTERÉS PERSONAL Y TEMAS
TÉCNICOS</t>
  </si>
  <si>
    <t>REALIZAR INTERCAMBIOS SOCIALES Y PRÁCTICOS MUY BREVES, CON UN VOCABULARIO SUFICIENTE PARA
HACER UNA EXPOSICIÓN O MANTENER UNA CONVERSACIÓN SENCILLA SOBRE TEMAS TÉCNICOS</t>
  </si>
  <si>
    <t>COMUNICARSE EN TAREAS SENCILLAS Y HABITUALES QUE REQUIEREN UN INTERCAMBIO SIMPLE Y DIRECTO
DE INFORMACIÓN COTIDIANA Y TÉCNICA</t>
  </si>
  <si>
    <t>Análisis</t>
  </si>
  <si>
    <t>Construir el modelo de bases de datos, de acuerdo a los requerimientos encontrados.</t>
  </si>
  <si>
    <t>INTERPRETAR EL DIAGRAMA PARA IDENTIFICAR EL MODELO DE DATOS</t>
  </si>
  <si>
    <t>Construir los diagramas UML  según la identificación del problema y el diseño de la solución.</t>
  </si>
  <si>
    <t>INTERPRETAR LOS DIAGRAMAS DE CASO DE USO, DE OBJETOS, DE ESTADO, DE SECUENCIA, DE PAQUETES O
COMPONENTES, DE DESPLIEGUE, DE COLABORACIÓN SEGÚN EL DISEÑO ENTREGADO</t>
  </si>
  <si>
    <t xml:space="preserve">Diseño </t>
  </si>
  <si>
    <t>Diseñar la solución, dando cuenta de las interfaces y reglas del negocio, mediante el uso de paradigmas actuales de programación</t>
  </si>
  <si>
    <t>IDENTIFICAR CADA UNO DE LOS CONCEPTOS Y PRINCIPIOS QUE CONSTITUYE LA PROGRAMACIÓN ORIENTADA A OBJETOS PARA INTREPRETAR EL DISEÑO</t>
  </si>
  <si>
    <t>Crear la base de datos, mediante el diseño obtenido previamente.</t>
  </si>
  <si>
    <t>CONSTRUIR LAS TABLAS QUE HACEN PARTE DEL DISEÑO DEL DIAGRAMA RELACIONAL EN EL MOTOR DE BASE DE DATOS EMPLEANDO LAS CUATRO FORMAS DE NORMALIZACIÓN</t>
  </si>
  <si>
    <t>24020150011</t>
  </si>
  <si>
    <t>RELACIONAR TABLAS CONSTRUIDAS PARA PRESENTAR LA INFORMACIÓN SOLICITADA EN EL DISEÑO</t>
  </si>
  <si>
    <t>Desarrollo</t>
  </si>
  <si>
    <t>Desarrollar el sistema de información entorno web cliente-servidor, de acuerdo al diseño obtenido</t>
  </si>
  <si>
    <t>CONSTRUIR LA MATRIZ CRUD EN EL LENGUAJE DE PROGRAMACIÓN SELECCIONADO PARA VERIFICAR LA FUNCIONALIDAD DEL SISTEMA DE ACUERDO CON EL DISEÑO ENTRGADO</t>
  </si>
  <si>
    <t>Verificar el funcionamiento del software mediante lista de chequeo.</t>
  </si>
  <si>
    <t>LEER TEXTOS MUY BREVES Y SENCILLOS EN INGLÉS GENERAL Y TÉCNICO</t>
  </si>
  <si>
    <t>ENCONTRAR INFORMACIÓN ESPECÍFICA Y PREDECIBLE EN ESCRITOS SENCILLOS Y COTIDIANOS</t>
  </si>
  <si>
    <t>ENCONTRAR VOCABULARIO Y EXPRESIONES DE INGLÉS TÉCNICO EN ANUNCIOS, FOLLETOS, PÁGINAS WEB,
ETC</t>
  </si>
  <si>
    <t>Elaborar manual técnico y de usuario, de acuerdo a las necesidades del cliente</t>
  </si>
  <si>
    <t>CONSTRUIR EL MAPA DE NAVEGACIÓN DE ACUERDO CON EL DISEÑO ENTREGADO PARA ORIENTAR AL USUARIO EN EL USO DEL APLICATIVO</t>
  </si>
  <si>
    <t>COMPRENDER LA IDEA PRINCIPAL EN AVISOS Y MENSAJES BREVES, CLAROS Y SENCILLOS EN INGLÉS
TÉCNICO</t>
  </si>
  <si>
    <t xml:space="preserve">3.5 Organización del proyecto </t>
  </si>
  <si>
    <t>3.5.1 No. Instructores requeridos</t>
  </si>
  <si>
    <t>3.5.2 No. Aprendices sugeridos para participar en el proyecto</t>
  </si>
  <si>
    <t xml:space="preserve">3.6 Descripción del ambiente de aprendizaje requerido </t>
  </si>
  <si>
    <t>3.7   RECURSOS ESTIMADOS</t>
  </si>
  <si>
    <t xml:space="preserve">ACTIVIDADES DEL PROYECTO </t>
  </si>
  <si>
    <t>DURACIÓN 
(Horas)</t>
  </si>
  <si>
    <t xml:space="preserve"> Materiales de formación devolutivos: (Equipos/Herramientas)</t>
  </si>
  <si>
    <t>Materiales de formación  (consumibles)</t>
  </si>
  <si>
    <t>Talento Humano (Instructores)</t>
  </si>
  <si>
    <t>AMBIENTES  DE 
APRENDIZAJE TIPIFICADOS</t>
  </si>
  <si>
    <t xml:space="preserve">Descripción </t>
  </si>
  <si>
    <t>Cantidad</t>
  </si>
  <si>
    <t>Descripción</t>
  </si>
  <si>
    <t>Especialidad</t>
  </si>
  <si>
    <t xml:space="preserve">ESCENARIO (Aula, Laboratorio, taller, unidad productiva) y   elementos y condiciones de seguridad industrial, salud ocupacional y medio ambiente  </t>
  </si>
  <si>
    <t>Computadores</t>
  </si>
  <si>
    <t>Lápices, esferos, borradores, correctores, pos it y fotocopias</t>
  </si>
  <si>
    <t>Tecnólogo o ingeniero de sistemas</t>
  </si>
  <si>
    <t>Sala de conectividad (sistemas)</t>
  </si>
  <si>
    <t>Paquete Ofimático</t>
  </si>
  <si>
    <t>Resma de papel</t>
  </si>
  <si>
    <t>Impresora</t>
  </si>
  <si>
    <t>Marcadores borrables y/o permanentes</t>
  </si>
  <si>
    <t>Fotocopias de material de apoyo y ejercicios propuestos</t>
  </si>
  <si>
    <t>Publicaciones digitales</t>
  </si>
  <si>
    <t>Software para modelamiento UML</t>
  </si>
  <si>
    <t>Plataforma de gestión de Bases de Datos (MySQL)</t>
  </si>
  <si>
    <t>Internet</t>
  </si>
  <si>
    <t>Herramientas Web 2.0</t>
  </si>
  <si>
    <t>3.7.1  DETALLE DE LOS RECURSOS ESTIMADOS</t>
  </si>
  <si>
    <t>HERRAMIENTAS (Materiales de formación devolutivos)</t>
  </si>
  <si>
    <t>UNIDAD DE MEDIDA</t>
  </si>
  <si>
    <t>CODIGO ORIONS</t>
  </si>
  <si>
    <t>CANTIDAD</t>
  </si>
  <si>
    <t>VALOR UNITARIO</t>
  </si>
  <si>
    <t>VALOR TOTAL (por grupo de 30 aprendices)</t>
  </si>
  <si>
    <t>FUENTE  RECURSO</t>
  </si>
  <si>
    <t>TOTAL</t>
  </si>
  <si>
    <t>EQUIPOS (Materiales de formación devolutivos)</t>
  </si>
  <si>
    <t>VALOR TOTAL</t>
  </si>
  <si>
    <t>MATERIALES (consumibles)</t>
  </si>
  <si>
    <t>Plataforma de Desarrollo (Software Libre)</t>
  </si>
  <si>
    <t>VALOR</t>
  </si>
  <si>
    <t xml:space="preserve"> </t>
  </si>
  <si>
    <t>4.RUBROS PRESUPUESTALES</t>
  </si>
  <si>
    <t>RUBRO PRESUPUESTAL POR EL QUE SE FINANCIARÍA EL PROYECTO</t>
  </si>
  <si>
    <t>Equipos</t>
  </si>
  <si>
    <t>Herramientas</t>
  </si>
  <si>
    <t>Talento Humano</t>
  </si>
  <si>
    <t>Materiales de Formación</t>
  </si>
  <si>
    <t>5. EQUIPO QUE PARTICIPÓ EN LA FORMULACIÓN DEL PROYECTO</t>
  </si>
  <si>
    <t>NOMBRE</t>
  </si>
  <si>
    <t>DOC IDENTIDAD</t>
  </si>
  <si>
    <t xml:space="preserve">ESPECIALIDAD </t>
  </si>
  <si>
    <t>NOMBRE CENTRO</t>
  </si>
  <si>
    <t>REGIONAL</t>
  </si>
  <si>
    <t>EDWARD DANIEL VIDAL GARCIA</t>
  </si>
  <si>
    <t>TECNOLOGO EN ADSI</t>
  </si>
  <si>
    <t>CESGE</t>
  </si>
  <si>
    <t>ANTIOQUIA</t>
  </si>
  <si>
    <t xml:space="preserve">JUAN DIEGO PORRAS </t>
  </si>
  <si>
    <t>INGENIERO INFORMATICO</t>
  </si>
  <si>
    <t>LUIS ALBEIRO CARDONA VANEGAS</t>
  </si>
  <si>
    <t xml:space="preserve">INGENIERO DE SISTEMAS </t>
  </si>
  <si>
    <t>SI</t>
  </si>
  <si>
    <t>PROGRAMACIÓN DE SOFTWARE</t>
  </si>
  <si>
    <t>18 MESES</t>
  </si>
  <si>
    <t>SENA, HVB, NOMBRE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</si>
</sst>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[$$-240A]\ #,##0"/>
    <numFmt numFmtId="166" formatCode="[$$-240A]#,##0;[Red]\([$$-240A]#,##0\)"/>
  </numFmts>
  <fonts count="16">
    <font>
      <sz val="11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11"/>
      <color rgb="FF000000"/>
      <name val="Arial"/>
    </font>
    <font>
      <b/>
      <sz val="12"/>
      <color rgb="FF000000"/>
      <name val="Arial"/>
    </font>
    <font>
      <b/>
      <sz val="11"/>
      <color rgb="FF000000"/>
      <name val="Calibri"/>
    </font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2"/>
      <color rgb="FF000000"/>
      <name val="Calibri"/>
    </font>
    <font>
      <b/>
      <sz val="8"/>
      <name val="Calibri"/>
    </font>
    <font>
      <sz val="8"/>
      <name val="Calibri"/>
    </font>
    <font>
      <b/>
      <sz val="10"/>
      <name val="Calibri"/>
    </font>
    <font>
      <sz val="10"/>
      <name val="Calibri"/>
    </font>
    <font>
      <sz val="8"/>
      <name val="Arial"/>
    </font>
    <font>
      <b/>
      <i/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A5A5A5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3"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0" fillId="0" borderId="1" xfId="0" applyFont="1" applyBorder="1" applyAlignment="1">
      <alignment wrapText="1"/>
    </xf>
    <xf numFmtId="0" fontId="2" fillId="2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0" fillId="0" borderId="0" xfId="0" applyFont="1"/>
    <xf numFmtId="0" fontId="7" fillId="0" borderId="0" xfId="0" applyFont="1"/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wrapText="1"/>
    </xf>
    <xf numFmtId="0" fontId="8" fillId="3" borderId="23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left" vertical="top" wrapText="1"/>
    </xf>
    <xf numFmtId="0" fontId="8" fillId="3" borderId="18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left" vertical="top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0" fillId="0" borderId="0" xfId="0" applyFont="1" applyAlignment="1">
      <alignment vertical="top"/>
    </xf>
    <xf numFmtId="0" fontId="1" fillId="3" borderId="14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0" fillId="3" borderId="22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2" fillId="3" borderId="34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/>
    <xf numFmtId="0" fontId="10" fillId="3" borderId="30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165" fontId="10" fillId="3" borderId="1" xfId="0" applyNumberFormat="1" applyFont="1" applyFill="1" applyBorder="1" applyAlignment="1">
      <alignment horizontal="right" vertical="center"/>
    </xf>
    <xf numFmtId="165" fontId="10" fillId="3" borderId="17" xfId="0" applyNumberFormat="1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left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5" fontId="11" fillId="0" borderId="16" xfId="0" applyNumberFormat="1" applyFont="1" applyBorder="1" applyAlignment="1">
      <alignment horizontal="right" vertical="center"/>
    </xf>
    <xf numFmtId="0" fontId="10" fillId="3" borderId="21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43" xfId="0" applyFont="1" applyFill="1" applyBorder="1" applyAlignment="1">
      <alignment vertical="center"/>
    </xf>
    <xf numFmtId="0" fontId="10" fillId="3" borderId="41" xfId="0" applyFont="1" applyFill="1" applyBorder="1" applyAlignment="1">
      <alignment vertical="center"/>
    </xf>
    <xf numFmtId="165" fontId="10" fillId="3" borderId="42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165" fontId="11" fillId="0" borderId="0" xfId="0" applyNumberFormat="1" applyFont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6" fontId="11" fillId="2" borderId="0" xfId="0" applyNumberFormat="1" applyFont="1" applyFill="1" applyBorder="1" applyAlignment="1">
      <alignment horizontal="center" vertical="center"/>
    </xf>
    <xf numFmtId="166" fontId="11" fillId="2" borderId="39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65" fontId="2" fillId="2" borderId="48" xfId="0" applyNumberFormat="1" applyFont="1" applyFill="1" applyBorder="1" applyAlignment="1">
      <alignment horizontal="center" vertical="center"/>
    </xf>
    <xf numFmtId="165" fontId="2" fillId="2" borderId="4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6" fillId="0" borderId="27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6" fillId="0" borderId="15" xfId="0" applyFont="1" applyBorder="1"/>
    <xf numFmtId="166" fontId="11" fillId="0" borderId="16" xfId="0" applyNumberFormat="1" applyFont="1" applyBorder="1" applyAlignment="1">
      <alignment horizontal="center" vertical="center"/>
    </xf>
    <xf numFmtId="0" fontId="6" fillId="0" borderId="17" xfId="0" applyFont="1" applyBorder="1"/>
    <xf numFmtId="0" fontId="6" fillId="0" borderId="21" xfId="0" applyFont="1" applyBorder="1"/>
    <xf numFmtId="0" fontId="10" fillId="3" borderId="32" xfId="0" applyFont="1" applyFill="1" applyBorder="1" applyAlignment="1">
      <alignment horizontal="center" vertical="center" wrapText="1"/>
    </xf>
    <xf numFmtId="0" fontId="6" fillId="0" borderId="12" xfId="0" applyFont="1" applyBorder="1"/>
    <xf numFmtId="165" fontId="11" fillId="2" borderId="16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 vertical="center" wrapText="1"/>
    </xf>
    <xf numFmtId="165" fontId="11" fillId="0" borderId="1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8" xfId="0" applyFont="1" applyBorder="1"/>
    <xf numFmtId="165" fontId="11" fillId="3" borderId="42" xfId="0" applyNumberFormat="1" applyFont="1" applyFill="1" applyBorder="1" applyAlignment="1">
      <alignment horizontal="center" vertical="center"/>
    </xf>
    <xf numFmtId="0" fontId="6" fillId="0" borderId="10" xfId="0" applyFont="1" applyBorder="1"/>
    <xf numFmtId="165" fontId="11" fillId="3" borderId="32" xfId="0" applyNumberFormat="1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/>
    </xf>
    <xf numFmtId="165" fontId="11" fillId="0" borderId="33" xfId="0" applyNumberFormat="1" applyFont="1" applyBorder="1" applyAlignment="1">
      <alignment horizontal="center" vertical="center"/>
    </xf>
    <xf numFmtId="165" fontId="10" fillId="3" borderId="32" xfId="0" applyNumberFormat="1" applyFont="1" applyFill="1" applyBorder="1" applyAlignment="1">
      <alignment horizontal="center" vertical="center"/>
    </xf>
    <xf numFmtId="0" fontId="6" fillId="0" borderId="45" xfId="0" applyFont="1" applyBorder="1"/>
    <xf numFmtId="3" fontId="2" fillId="0" borderId="16" xfId="0" applyNumberFormat="1" applyFont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6" fillId="0" borderId="26" xfId="0" applyFont="1" applyBorder="1"/>
    <xf numFmtId="0" fontId="1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6" xfId="0" applyFont="1" applyBorder="1"/>
    <xf numFmtId="0" fontId="0" fillId="0" borderId="0" xfId="0" applyFont="1" applyAlignment="1"/>
    <xf numFmtId="0" fontId="1" fillId="2" borderId="23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1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1" fillId="3" borderId="24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16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left" vertical="center"/>
    </xf>
    <xf numFmtId="0" fontId="6" fillId="0" borderId="31" xfId="0" applyFont="1" applyBorder="1"/>
    <xf numFmtId="0" fontId="0" fillId="2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6" fillId="0" borderId="5" xfId="0" applyFont="1" applyBorder="1"/>
    <xf numFmtId="0" fontId="1" fillId="0" borderId="32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35" xfId="0" applyFont="1" applyBorder="1"/>
    <xf numFmtId="0" fontId="1" fillId="3" borderId="25" xfId="0" applyFont="1" applyFill="1" applyBorder="1" applyAlignment="1">
      <alignment horizontal="center" vertical="center" wrapText="1"/>
    </xf>
    <xf numFmtId="0" fontId="6" fillId="0" borderId="36" xfId="0" applyFont="1" applyBorder="1"/>
    <xf numFmtId="1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9" fontId="2" fillId="0" borderId="25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1" fillId="3" borderId="32" xfId="0" applyFont="1" applyFill="1" applyBorder="1" applyAlignment="1">
      <alignment vertical="center" wrapText="1"/>
    </xf>
    <xf numFmtId="0" fontId="0" fillId="0" borderId="18" xfId="0" applyFont="1" applyBorder="1" applyAlignment="1">
      <alignment horizontal="left"/>
    </xf>
    <xf numFmtId="0" fontId="9" fillId="0" borderId="5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/>
    <xf numFmtId="0" fontId="8" fillId="2" borderId="5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7" fillId="5" borderId="22" xfId="0" applyFont="1" applyFill="1" applyBorder="1" applyAlignment="1">
      <alignment horizontal="left" vertical="center" wrapText="1"/>
    </xf>
    <xf numFmtId="0" fontId="6" fillId="5" borderId="17" xfId="0" applyFont="1" applyFill="1" applyBorder="1"/>
    <xf numFmtId="0" fontId="7" fillId="4" borderId="30" xfId="0" applyFont="1" applyFill="1" applyBorder="1" applyAlignment="1">
      <alignment horizontal="left" vertical="center" wrapText="1"/>
    </xf>
    <xf numFmtId="0" fontId="6" fillId="4" borderId="31" xfId="0" applyFont="1" applyFill="1" applyBorder="1"/>
    <xf numFmtId="0" fontId="7" fillId="4" borderId="22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/>
    </xf>
    <xf numFmtId="0" fontId="6" fillId="4" borderId="21" xfId="0" applyFont="1" applyFill="1" applyBorder="1"/>
    <xf numFmtId="0" fontId="0" fillId="4" borderId="5" xfId="0" applyFont="1" applyFill="1" applyBorder="1" applyAlignment="1">
      <alignment horizontal="left"/>
    </xf>
    <xf numFmtId="0" fontId="0" fillId="4" borderId="0" xfId="0" applyFont="1" applyFill="1" applyAlignment="1"/>
    <xf numFmtId="0" fontId="0" fillId="4" borderId="22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 vertical="center"/>
    </xf>
    <xf numFmtId="0" fontId="6" fillId="6" borderId="17" xfId="0" applyFont="1" applyFill="1" applyBorder="1"/>
    <xf numFmtId="0" fontId="7" fillId="6" borderId="22" xfId="0" applyFont="1" applyFill="1" applyBorder="1" applyAlignment="1">
      <alignment horizontal="left"/>
    </xf>
    <xf numFmtId="0" fontId="7" fillId="6" borderId="22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0" fontId="6" fillId="5" borderId="19" xfId="0" applyFont="1" applyFill="1" applyBorder="1"/>
    <xf numFmtId="0" fontId="7" fillId="4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23875" y="133350"/>
    <xdr:ext cx="733425" cy="628650"/>
    <xdr:pic>
      <xdr:nvPicPr>
        <xdr:cNvPr id="2" name="image00.jpg" descr="logo_membret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3425" cy="628650"/>
        </a:xfrm>
        <a:prstGeom prst="rect">
          <a:avLst/>
        </a:prstGeom>
        <a:noFill/>
      </xdr:spPr>
    </xdr:pic>
    <xdr:clientData fLocksWithSheet="0"/>
  </xdr:absoluteAnchor>
  <xdr:twoCellAnchor>
    <xdr:from>
      <xdr:col>0</xdr:col>
      <xdr:colOff>0</xdr:colOff>
      <xdr:row>0</xdr:row>
      <xdr:rowOff>0</xdr:rowOff>
    </xdr:from>
    <xdr:to>
      <xdr:col>8</xdr:col>
      <xdr:colOff>133350</xdr:colOff>
      <xdr:row>31</xdr:row>
      <xdr:rowOff>161925</xdr:rowOff>
    </xdr:to>
    <xdr:sp macro="" textlink="">
      <xdr:nvSpPr>
        <xdr:cNvPr id="1031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A7" sqref="A7"/>
    </sheetView>
  </sheetViews>
  <sheetFormatPr baseColWidth="10" defaultColWidth="17.28515625" defaultRowHeight="15" customHeight="1"/>
  <cols>
    <col min="1" max="6" width="10.7109375" customWidth="1"/>
  </cols>
  <sheetData>
    <row r="2" spans="1:4">
      <c r="A2" s="1" t="s">
        <v>0</v>
      </c>
    </row>
    <row r="3" spans="1:4">
      <c r="A3" s="3" t="s">
        <v>2</v>
      </c>
      <c r="D3" s="3" t="s">
        <v>11</v>
      </c>
    </row>
    <row r="4" spans="1:4">
      <c r="A4" s="3" t="s">
        <v>12</v>
      </c>
      <c r="D4" s="3" t="s">
        <v>13</v>
      </c>
    </row>
    <row r="5" spans="1:4">
      <c r="A5" s="3" t="s">
        <v>14</v>
      </c>
      <c r="D5" s="3" t="s">
        <v>15</v>
      </c>
    </row>
    <row r="6" spans="1:4">
      <c r="A6" s="3" t="s">
        <v>16</v>
      </c>
      <c r="D6" s="3" t="s">
        <v>17</v>
      </c>
    </row>
    <row r="7" spans="1:4">
      <c r="A7" s="3" t="s">
        <v>18</v>
      </c>
    </row>
    <row r="8" spans="1:4">
      <c r="A8" s="3" t="s">
        <v>19</v>
      </c>
    </row>
    <row r="9" spans="1:4">
      <c r="A9" s="3" t="s">
        <v>20</v>
      </c>
    </row>
    <row r="10" spans="1:4">
      <c r="A10" s="3" t="s">
        <v>22</v>
      </c>
    </row>
    <row r="11" spans="1:4">
      <c r="A11" s="3" t="s">
        <v>24</v>
      </c>
    </row>
    <row r="12" spans="1:4">
      <c r="A12" s="3" t="s">
        <v>25</v>
      </c>
    </row>
    <row r="13" spans="1:4">
      <c r="A13" s="3" t="s">
        <v>27</v>
      </c>
    </row>
    <row r="14" spans="1:4">
      <c r="A14" s="3" t="s">
        <v>28</v>
      </c>
    </row>
    <row r="15" spans="1:4">
      <c r="A15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62"/>
  <sheetViews>
    <sheetView tabSelected="1" topLeftCell="A19" workbookViewId="0">
      <selection activeCell="C35" sqref="C35:J35"/>
    </sheetView>
  </sheetViews>
  <sheetFormatPr baseColWidth="10" defaultColWidth="17.28515625" defaultRowHeight="15" customHeight="1"/>
  <cols>
    <col min="1" max="1" width="2.5703125" customWidth="1"/>
    <col min="2" max="2" width="29.140625" customWidth="1"/>
    <col min="3" max="3" width="16.85546875" customWidth="1"/>
    <col min="4" max="4" width="14.7109375" customWidth="1"/>
    <col min="5" max="5" width="14.28515625" customWidth="1"/>
    <col min="6" max="6" width="29.7109375" customWidth="1"/>
    <col min="7" max="7" width="18.7109375" customWidth="1"/>
    <col min="8" max="10" width="14.85546875" customWidth="1"/>
    <col min="11" max="11" width="19.5703125" customWidth="1"/>
    <col min="12" max="12" width="27.5703125" customWidth="1"/>
    <col min="13" max="13" width="11.42578125" customWidth="1"/>
  </cols>
  <sheetData>
    <row r="1" spans="1:13" ht="21.75" customHeight="1">
      <c r="A1" s="6"/>
      <c r="B1" s="189"/>
      <c r="C1" s="187" t="s">
        <v>32</v>
      </c>
      <c r="D1" s="176"/>
      <c r="E1" s="176"/>
      <c r="F1" s="176"/>
      <c r="G1" s="176"/>
      <c r="H1" s="176"/>
      <c r="I1" s="182" t="s">
        <v>33</v>
      </c>
      <c r="J1" s="176"/>
      <c r="K1" s="6"/>
      <c r="L1" s="6"/>
      <c r="M1" s="6"/>
    </row>
    <row r="2" spans="1:13" ht="24.75" customHeight="1">
      <c r="A2" s="6"/>
      <c r="B2" s="190"/>
      <c r="C2" s="171"/>
      <c r="D2" s="171"/>
      <c r="E2" s="171"/>
      <c r="F2" s="171"/>
      <c r="G2" s="171"/>
      <c r="H2" s="171"/>
      <c r="I2" s="170"/>
      <c r="J2" s="178"/>
      <c r="K2" s="6"/>
      <c r="L2" s="6"/>
      <c r="M2" s="6"/>
    </row>
    <row r="3" spans="1:13" ht="27.75" customHeight="1">
      <c r="A3" s="6"/>
      <c r="B3" s="190"/>
      <c r="C3" s="171"/>
      <c r="D3" s="171"/>
      <c r="E3" s="171"/>
      <c r="F3" s="171"/>
      <c r="G3" s="171"/>
      <c r="H3" s="171"/>
      <c r="I3" s="184" t="s">
        <v>34</v>
      </c>
      <c r="J3" s="151"/>
      <c r="K3" s="6"/>
      <c r="L3" s="6"/>
      <c r="M3" s="6"/>
    </row>
    <row r="4" spans="1:13" ht="15.75" customHeight="1">
      <c r="A4" s="7"/>
      <c r="B4" s="188"/>
      <c r="C4" s="153"/>
      <c r="D4" s="153"/>
      <c r="E4" s="153"/>
      <c r="F4" s="153"/>
      <c r="G4" s="153"/>
      <c r="H4" s="153"/>
      <c r="I4" s="153"/>
      <c r="J4" s="153"/>
      <c r="K4" s="7"/>
      <c r="L4" s="7"/>
      <c r="M4" s="7"/>
    </row>
    <row r="5" spans="1:13" ht="15" customHeight="1">
      <c r="A5" s="8"/>
      <c r="B5" s="211" t="s">
        <v>35</v>
      </c>
      <c r="C5" s="144"/>
      <c r="D5" s="144"/>
      <c r="E5" s="144"/>
      <c r="F5" s="144"/>
      <c r="G5" s="144"/>
      <c r="H5" s="144"/>
      <c r="I5" s="9"/>
      <c r="J5" s="10"/>
      <c r="K5" s="8"/>
      <c r="L5" s="8"/>
      <c r="M5" s="8"/>
    </row>
    <row r="6" spans="1:13" ht="12.75" customHeight="1">
      <c r="A6" s="11"/>
      <c r="B6" s="12" t="s">
        <v>36</v>
      </c>
      <c r="C6" s="11"/>
      <c r="D6" s="13" t="s">
        <v>37</v>
      </c>
      <c r="E6" s="14">
        <v>228120</v>
      </c>
      <c r="F6" s="13" t="s">
        <v>38</v>
      </c>
      <c r="G6" s="14">
        <v>102</v>
      </c>
      <c r="H6" s="13" t="s">
        <v>39</v>
      </c>
      <c r="I6" s="183"/>
      <c r="J6" s="141"/>
      <c r="K6" s="11"/>
      <c r="L6" s="11"/>
      <c r="M6" s="11"/>
    </row>
    <row r="7" spans="1:13" ht="12.75" customHeight="1">
      <c r="A7" s="8"/>
      <c r="B7" s="212"/>
      <c r="C7" s="169"/>
      <c r="D7" s="169"/>
      <c r="E7" s="169"/>
      <c r="F7" s="169"/>
      <c r="G7" s="169"/>
      <c r="H7" s="169"/>
      <c r="I7" s="169"/>
      <c r="J7" s="169"/>
      <c r="K7" s="8"/>
      <c r="L7" s="8"/>
      <c r="M7" s="8"/>
    </row>
    <row r="8" spans="1:13" ht="12.75" customHeight="1">
      <c r="A8" s="8"/>
      <c r="B8" s="15" t="s">
        <v>40</v>
      </c>
      <c r="C8" s="179" t="s">
        <v>41</v>
      </c>
      <c r="D8" s="141"/>
      <c r="E8" s="141"/>
      <c r="F8" s="16" t="s">
        <v>42</v>
      </c>
      <c r="G8" s="213" t="s">
        <v>43</v>
      </c>
      <c r="H8" s="141"/>
      <c r="I8" s="141"/>
      <c r="J8" s="142"/>
      <c r="K8" s="8"/>
      <c r="L8" s="8"/>
      <c r="M8" s="8"/>
    </row>
    <row r="9" spans="1:13" ht="12.75" customHeight="1">
      <c r="A9" s="8"/>
      <c r="B9" s="15" t="s">
        <v>44</v>
      </c>
      <c r="C9" s="217"/>
      <c r="D9" s="218"/>
      <c r="E9" s="218"/>
      <c r="F9" s="218"/>
      <c r="G9" s="218"/>
      <c r="H9" s="218"/>
      <c r="I9" s="218"/>
      <c r="J9" s="218"/>
      <c r="K9" s="8"/>
      <c r="L9" s="8"/>
      <c r="M9" s="8"/>
    </row>
    <row r="10" spans="1:13" ht="25.5" customHeight="1">
      <c r="A10" s="8"/>
      <c r="B10" s="17" t="s">
        <v>45</v>
      </c>
      <c r="C10" s="163" t="s">
        <v>172</v>
      </c>
      <c r="D10" s="141"/>
      <c r="E10" s="141"/>
      <c r="F10" s="141"/>
      <c r="G10" s="141"/>
      <c r="H10" s="141"/>
      <c r="I10" s="141"/>
      <c r="J10" s="141"/>
      <c r="K10" s="8"/>
      <c r="L10" s="8"/>
      <c r="M10" s="8"/>
    </row>
    <row r="11" spans="1:13" ht="25.5" customHeight="1">
      <c r="A11" s="8"/>
      <c r="B11" s="15" t="s">
        <v>46</v>
      </c>
      <c r="C11" s="163" t="s">
        <v>173</v>
      </c>
      <c r="D11" s="141"/>
      <c r="E11" s="141"/>
      <c r="F11" s="141"/>
      <c r="G11" s="141"/>
      <c r="H11" s="141"/>
      <c r="I11" s="141"/>
      <c r="J11" s="141"/>
      <c r="K11" s="8"/>
      <c r="L11" s="8"/>
      <c r="M11" s="8"/>
    </row>
    <row r="12" spans="1:13" ht="38.25" customHeight="1">
      <c r="A12" s="8"/>
      <c r="B12" s="18" t="s">
        <v>47</v>
      </c>
      <c r="C12" s="163" t="s">
        <v>174</v>
      </c>
      <c r="D12" s="141"/>
      <c r="E12" s="141"/>
      <c r="F12" s="141"/>
      <c r="G12" s="141"/>
      <c r="H12" s="141"/>
      <c r="I12" s="141"/>
      <c r="J12" s="141"/>
      <c r="K12" s="8"/>
      <c r="L12" s="8"/>
      <c r="M12" s="8"/>
    </row>
    <row r="13" spans="1:13" ht="12.75" customHeight="1">
      <c r="A13" s="8"/>
      <c r="B13" s="19" t="s">
        <v>48</v>
      </c>
      <c r="C13" s="163"/>
      <c r="D13" s="141"/>
      <c r="E13" s="141"/>
      <c r="F13" s="141"/>
      <c r="G13" s="141"/>
      <c r="H13" s="169"/>
      <c r="I13" s="169"/>
      <c r="J13" s="169"/>
      <c r="K13" s="8"/>
      <c r="L13" s="8"/>
      <c r="M13" s="8"/>
    </row>
    <row r="14" spans="1:13" ht="33.75" customHeight="1">
      <c r="A14" s="8"/>
      <c r="B14" s="164" t="s">
        <v>49</v>
      </c>
      <c r="C14" s="215">
        <v>30</v>
      </c>
      <c r="D14" s="169"/>
      <c r="E14" s="216" t="s">
        <v>50</v>
      </c>
      <c r="F14" s="186" t="s">
        <v>51</v>
      </c>
      <c r="G14" s="141"/>
      <c r="H14" s="222">
        <v>8</v>
      </c>
      <c r="I14" s="223"/>
      <c r="J14" s="223"/>
      <c r="K14" s="8"/>
      <c r="L14" s="8"/>
      <c r="M14" s="8"/>
    </row>
    <row r="15" spans="1:13" ht="33.75" customHeight="1">
      <c r="A15" s="8"/>
      <c r="B15" s="165"/>
      <c r="C15" s="170"/>
      <c r="D15" s="171"/>
      <c r="E15" s="134"/>
      <c r="F15" s="186" t="s">
        <v>52</v>
      </c>
      <c r="G15" s="141"/>
      <c r="H15" s="219"/>
      <c r="I15" s="220">
        <v>22</v>
      </c>
      <c r="J15" s="221"/>
      <c r="K15" s="8"/>
      <c r="L15" s="8"/>
      <c r="M15" s="8"/>
    </row>
    <row r="16" spans="1:13" ht="34.5" customHeight="1">
      <c r="A16" s="8"/>
      <c r="B16" s="165"/>
      <c r="C16" s="170"/>
      <c r="D16" s="171"/>
      <c r="E16" s="134"/>
      <c r="F16" s="185" t="s">
        <v>53</v>
      </c>
      <c r="G16" s="151"/>
      <c r="H16" s="20"/>
      <c r="I16" s="21">
        <v>0</v>
      </c>
      <c r="J16" s="22"/>
      <c r="K16" s="8"/>
      <c r="L16" s="8"/>
      <c r="M16" s="8"/>
    </row>
    <row r="17" spans="1:13" ht="16.5" customHeight="1">
      <c r="A17" s="23"/>
      <c r="B17" s="210"/>
      <c r="C17" s="171"/>
      <c r="D17" s="171"/>
      <c r="E17" s="171"/>
      <c r="F17" s="171"/>
      <c r="G17" s="171"/>
      <c r="H17" s="171"/>
      <c r="I17" s="171"/>
      <c r="J17" s="171"/>
      <c r="K17" s="23"/>
      <c r="L17" s="23"/>
      <c r="M17" s="23"/>
    </row>
    <row r="18" spans="1:13" ht="12.75" customHeight="1">
      <c r="A18" s="8"/>
      <c r="B18" s="214" t="s">
        <v>54</v>
      </c>
      <c r="C18" s="176"/>
      <c r="D18" s="176"/>
      <c r="E18" s="176"/>
      <c r="F18" s="176"/>
      <c r="G18" s="176"/>
      <c r="H18" s="176"/>
      <c r="I18" s="176"/>
      <c r="J18" s="176"/>
      <c r="K18" s="8"/>
      <c r="L18" s="8"/>
      <c r="M18" s="8"/>
    </row>
    <row r="19" spans="1:13" ht="12.75" customHeight="1">
      <c r="A19" s="8"/>
      <c r="B19" s="162" t="s">
        <v>55</v>
      </c>
      <c r="C19" s="141"/>
      <c r="D19" s="141"/>
      <c r="E19" s="141"/>
      <c r="F19" s="141"/>
      <c r="G19" s="141"/>
      <c r="H19" s="141"/>
      <c r="I19" s="141"/>
      <c r="J19" s="142"/>
      <c r="K19" s="8"/>
      <c r="L19" s="8"/>
      <c r="M19" s="8"/>
    </row>
    <row r="20" spans="1:13" ht="114" customHeight="1">
      <c r="A20" s="8"/>
      <c r="B20" s="226"/>
      <c r="C20" s="227"/>
      <c r="D20" s="227"/>
      <c r="E20" s="227"/>
      <c r="F20" s="227"/>
      <c r="G20" s="227"/>
      <c r="H20" s="227"/>
      <c r="I20" s="227"/>
      <c r="J20" s="227"/>
      <c r="K20" s="8"/>
      <c r="L20" s="8"/>
      <c r="M20" s="8"/>
    </row>
    <row r="21" spans="1:13" ht="12.75" customHeight="1">
      <c r="A21" s="8"/>
      <c r="B21" s="162" t="s">
        <v>56</v>
      </c>
      <c r="C21" s="141"/>
      <c r="D21" s="141"/>
      <c r="E21" s="141"/>
      <c r="F21" s="141"/>
      <c r="G21" s="141"/>
      <c r="H21" s="141"/>
      <c r="I21" s="141"/>
      <c r="J21" s="141"/>
      <c r="K21" s="8"/>
      <c r="L21" s="8"/>
      <c r="M21" s="8"/>
    </row>
    <row r="22" spans="1:13" ht="57" customHeight="1">
      <c r="A22" s="8"/>
      <c r="B22" s="228"/>
      <c r="C22" s="218"/>
      <c r="D22" s="218"/>
      <c r="E22" s="218"/>
      <c r="F22" s="218"/>
      <c r="G22" s="218"/>
      <c r="H22" s="218"/>
      <c r="I22" s="218"/>
      <c r="J22" s="218"/>
      <c r="K22" s="8"/>
      <c r="L22" s="8"/>
      <c r="M22" s="8"/>
    </row>
    <row r="23" spans="1:13" ht="12.75" customHeight="1">
      <c r="A23" s="8"/>
      <c r="B23" s="162" t="s">
        <v>57</v>
      </c>
      <c r="C23" s="141"/>
      <c r="D23" s="141"/>
      <c r="E23" s="141"/>
      <c r="F23" s="141"/>
      <c r="G23" s="141"/>
      <c r="H23" s="141"/>
      <c r="I23" s="141"/>
      <c r="J23" s="141"/>
      <c r="K23" s="8"/>
      <c r="L23" s="8"/>
      <c r="M23" s="8"/>
    </row>
    <row r="24" spans="1:13" ht="36" customHeight="1">
      <c r="A24" s="24"/>
      <c r="B24" s="228"/>
      <c r="C24" s="218"/>
      <c r="D24" s="218"/>
      <c r="E24" s="218"/>
      <c r="F24" s="218"/>
      <c r="G24" s="218"/>
      <c r="H24" s="218"/>
      <c r="I24" s="218"/>
      <c r="J24" s="218"/>
      <c r="K24" s="8"/>
      <c r="L24" s="8"/>
      <c r="M24" s="8"/>
    </row>
    <row r="25" spans="1:13" ht="12.75" customHeight="1">
      <c r="A25" s="8"/>
      <c r="B25" s="162" t="s">
        <v>58</v>
      </c>
      <c r="C25" s="141"/>
      <c r="D25" s="141"/>
      <c r="E25" s="141"/>
      <c r="F25" s="141"/>
      <c r="G25" s="141"/>
      <c r="H25" s="141"/>
      <c r="I25" s="141"/>
      <c r="J25" s="141"/>
      <c r="K25" s="8"/>
      <c r="L25" s="8"/>
      <c r="M25" s="8"/>
    </row>
    <row r="26" spans="1:13">
      <c r="A26" s="7"/>
      <c r="B26" s="209"/>
      <c r="C26" s="169"/>
      <c r="D26" s="169"/>
      <c r="E26" s="169"/>
      <c r="F26" s="169"/>
      <c r="G26" s="169"/>
      <c r="H26" s="169"/>
      <c r="I26" s="169"/>
      <c r="J26" s="169"/>
      <c r="K26" s="7"/>
      <c r="L26" s="7"/>
      <c r="M26" s="7"/>
    </row>
    <row r="27" spans="1:13">
      <c r="A27" s="7"/>
      <c r="B27" s="229"/>
      <c r="C27" s="218"/>
      <c r="D27" s="218"/>
      <c r="E27" s="218"/>
      <c r="F27" s="218"/>
      <c r="G27" s="218"/>
      <c r="H27" s="218"/>
      <c r="I27" s="218"/>
      <c r="J27" s="230"/>
      <c r="K27" s="7"/>
      <c r="L27" s="7"/>
      <c r="M27" s="7"/>
    </row>
    <row r="28" spans="1:13">
      <c r="A28" s="7"/>
      <c r="B28" s="229"/>
      <c r="C28" s="218"/>
      <c r="D28" s="218"/>
      <c r="E28" s="218"/>
      <c r="F28" s="218"/>
      <c r="G28" s="218"/>
      <c r="H28" s="218"/>
      <c r="I28" s="218"/>
      <c r="J28" s="230"/>
      <c r="K28" s="7"/>
      <c r="L28" s="7"/>
      <c r="M28" s="7"/>
    </row>
    <row r="29" spans="1:13">
      <c r="A29" s="7"/>
      <c r="B29" s="231"/>
      <c r="C29" s="232"/>
      <c r="D29" s="232"/>
      <c r="E29" s="232"/>
      <c r="F29" s="232"/>
      <c r="G29" s="232"/>
      <c r="H29" s="232"/>
      <c r="I29" s="232"/>
      <c r="J29" s="232"/>
      <c r="K29" s="7"/>
      <c r="L29" s="7"/>
      <c r="M29" s="7"/>
    </row>
    <row r="30" spans="1:13">
      <c r="A30" s="7"/>
      <c r="B30" s="233"/>
      <c r="C30" s="218"/>
      <c r="D30" s="218"/>
      <c r="E30" s="218"/>
      <c r="F30" s="218"/>
      <c r="G30" s="218"/>
      <c r="H30" s="218"/>
      <c r="I30" s="218"/>
      <c r="J30" s="218"/>
      <c r="K30" s="7"/>
      <c r="L30" s="7"/>
      <c r="M30" s="7"/>
    </row>
    <row r="31" spans="1:13">
      <c r="A31" s="7"/>
      <c r="B31" s="233"/>
      <c r="C31" s="218"/>
      <c r="D31" s="218"/>
      <c r="E31" s="218"/>
      <c r="F31" s="218"/>
      <c r="G31" s="218"/>
      <c r="H31" s="218"/>
      <c r="I31" s="218"/>
      <c r="J31" s="218"/>
      <c r="K31" s="7"/>
      <c r="L31" s="7"/>
      <c r="M31" s="7"/>
    </row>
    <row r="32" spans="1:13">
      <c r="A32" s="7"/>
      <c r="B32" s="233"/>
      <c r="C32" s="218"/>
      <c r="D32" s="218"/>
      <c r="E32" s="218"/>
      <c r="F32" s="218"/>
      <c r="G32" s="218"/>
      <c r="H32" s="218"/>
      <c r="I32" s="218"/>
      <c r="J32" s="218"/>
      <c r="K32" s="7"/>
      <c r="L32" s="7"/>
      <c r="M32" s="7"/>
    </row>
    <row r="33" spans="1:13">
      <c r="A33" s="7"/>
      <c r="B33" s="233"/>
      <c r="C33" s="218"/>
      <c r="D33" s="218"/>
      <c r="E33" s="218"/>
      <c r="F33" s="218"/>
      <c r="G33" s="218"/>
      <c r="H33" s="218"/>
      <c r="I33" s="218"/>
      <c r="J33" s="218"/>
      <c r="K33" s="7"/>
      <c r="L33" s="7"/>
      <c r="M33" s="7"/>
    </row>
    <row r="34" spans="1:13" ht="12.75" customHeight="1">
      <c r="A34" s="8"/>
      <c r="B34" s="180" t="s">
        <v>59</v>
      </c>
      <c r="C34" s="181"/>
      <c r="D34" s="181"/>
      <c r="E34" s="181"/>
      <c r="F34" s="181"/>
      <c r="G34" s="181"/>
      <c r="H34" s="181"/>
      <c r="I34" s="181"/>
      <c r="J34" s="181"/>
      <c r="K34" s="8"/>
      <c r="L34" s="8"/>
      <c r="M34" s="8"/>
    </row>
    <row r="35" spans="1:13" ht="12.75" customHeight="1">
      <c r="A35" s="8"/>
      <c r="B35" s="25" t="s">
        <v>60</v>
      </c>
      <c r="C35" s="217"/>
      <c r="D35" s="218"/>
      <c r="E35" s="218"/>
      <c r="F35" s="218"/>
      <c r="G35" s="218"/>
      <c r="H35" s="218"/>
      <c r="I35" s="218"/>
      <c r="J35" s="218"/>
      <c r="K35" s="8"/>
      <c r="L35" s="8"/>
      <c r="M35" s="8"/>
    </row>
    <row r="36" spans="1:13" ht="12.75" customHeight="1">
      <c r="A36" s="8"/>
      <c r="B36" s="164" t="s">
        <v>61</v>
      </c>
      <c r="C36" s="26" t="s">
        <v>62</v>
      </c>
      <c r="D36" s="217"/>
      <c r="E36" s="218"/>
      <c r="F36" s="218"/>
      <c r="G36" s="218"/>
      <c r="H36" s="218"/>
      <c r="I36" s="218"/>
      <c r="J36" s="218"/>
      <c r="K36" s="8"/>
      <c r="L36" s="8"/>
      <c r="M36" s="8"/>
    </row>
    <row r="37" spans="1:13" ht="12.75" customHeight="1">
      <c r="A37" s="8"/>
      <c r="B37" s="165"/>
      <c r="C37" s="26" t="s">
        <v>63</v>
      </c>
      <c r="D37" s="217"/>
      <c r="E37" s="218"/>
      <c r="F37" s="218"/>
      <c r="G37" s="218"/>
      <c r="H37" s="218"/>
      <c r="I37" s="218"/>
      <c r="J37" s="218"/>
      <c r="K37" s="8"/>
      <c r="L37" s="8"/>
      <c r="M37" s="8"/>
    </row>
    <row r="38" spans="1:13" ht="12.75" customHeight="1">
      <c r="A38" s="8"/>
      <c r="B38" s="165"/>
      <c r="C38" s="26" t="s">
        <v>64</v>
      </c>
      <c r="D38" s="242"/>
      <c r="E38" s="218"/>
      <c r="F38" s="218"/>
      <c r="G38" s="218"/>
      <c r="H38" s="218"/>
      <c r="I38" s="218"/>
      <c r="J38" s="218"/>
      <c r="K38" s="8"/>
      <c r="L38" s="8"/>
      <c r="M38" s="8"/>
    </row>
    <row r="39" spans="1:13" ht="12.75" customHeight="1">
      <c r="A39" s="8"/>
      <c r="B39" s="165"/>
      <c r="C39" s="26" t="s">
        <v>65</v>
      </c>
      <c r="D39" s="217"/>
      <c r="E39" s="218"/>
      <c r="F39" s="218"/>
      <c r="G39" s="218"/>
      <c r="H39" s="218"/>
      <c r="I39" s="218"/>
      <c r="J39" s="218"/>
      <c r="K39" s="8"/>
      <c r="L39" s="8"/>
      <c r="M39" s="8"/>
    </row>
    <row r="40" spans="1:13" ht="12.75" customHeight="1">
      <c r="A40" s="8"/>
      <c r="B40" s="162" t="s">
        <v>66</v>
      </c>
      <c r="C40" s="141"/>
      <c r="D40" s="141"/>
      <c r="E40" s="141"/>
      <c r="F40" s="141"/>
      <c r="G40" s="141"/>
      <c r="H40" s="141"/>
      <c r="I40" s="141"/>
      <c r="J40" s="141"/>
      <c r="K40" s="8"/>
      <c r="L40" s="8"/>
      <c r="M40" s="8"/>
    </row>
    <row r="41" spans="1:13" ht="12.75" customHeight="1">
      <c r="A41" s="8"/>
      <c r="B41" s="224"/>
      <c r="C41" s="225"/>
      <c r="D41" s="225"/>
      <c r="E41" s="225"/>
      <c r="F41" s="225"/>
      <c r="G41" s="225"/>
      <c r="H41" s="225"/>
      <c r="I41" s="225"/>
      <c r="J41" s="225"/>
      <c r="K41" s="8"/>
      <c r="L41" s="8"/>
      <c r="M41" s="8"/>
    </row>
    <row r="42" spans="1:13" ht="12.75" customHeight="1">
      <c r="A42" s="8"/>
      <c r="B42" s="224"/>
      <c r="C42" s="225"/>
      <c r="D42" s="225"/>
      <c r="E42" s="225"/>
      <c r="F42" s="225"/>
      <c r="G42" s="225"/>
      <c r="H42" s="225"/>
      <c r="I42" s="225"/>
      <c r="J42" s="225"/>
      <c r="K42" s="8"/>
      <c r="L42" s="8"/>
      <c r="M42" s="8"/>
    </row>
    <row r="43" spans="1:13" ht="12.75" customHeight="1">
      <c r="A43" s="8"/>
      <c r="B43" s="224"/>
      <c r="C43" s="225"/>
      <c r="D43" s="225"/>
      <c r="E43" s="225"/>
      <c r="F43" s="225"/>
      <c r="G43" s="225"/>
      <c r="H43" s="225"/>
      <c r="I43" s="225"/>
      <c r="J43" s="225"/>
      <c r="K43" s="8"/>
      <c r="L43" s="8"/>
      <c r="M43" s="8"/>
    </row>
    <row r="44" spans="1:13" ht="12.75" customHeight="1">
      <c r="A44" s="8"/>
      <c r="B44" s="224"/>
      <c r="C44" s="225"/>
      <c r="D44" s="225"/>
      <c r="E44" s="225"/>
      <c r="F44" s="225"/>
      <c r="G44" s="225"/>
      <c r="H44" s="225"/>
      <c r="I44" s="225"/>
      <c r="J44" s="225"/>
      <c r="K44" s="8"/>
      <c r="L44" s="8"/>
      <c r="M44" s="8"/>
    </row>
    <row r="45" spans="1:13" ht="12.75" customHeight="1">
      <c r="A45" s="8"/>
      <c r="B45" s="224"/>
      <c r="C45" s="225"/>
      <c r="D45" s="225"/>
      <c r="E45" s="225"/>
      <c r="F45" s="225"/>
      <c r="G45" s="225"/>
      <c r="H45" s="225"/>
      <c r="I45" s="225"/>
      <c r="J45" s="225"/>
      <c r="K45" s="8"/>
      <c r="L45" s="8"/>
      <c r="M45" s="8"/>
    </row>
    <row r="46" spans="1:13" ht="12.75" customHeight="1">
      <c r="A46" s="11"/>
      <c r="B46" s="162" t="s">
        <v>67</v>
      </c>
      <c r="C46" s="141"/>
      <c r="D46" s="141"/>
      <c r="E46" s="141"/>
      <c r="F46" s="141"/>
      <c r="G46" s="141"/>
      <c r="H46" s="141"/>
      <c r="I46" s="141"/>
      <c r="J46" s="142"/>
      <c r="K46" s="8"/>
      <c r="L46" s="8"/>
      <c r="M46" s="8"/>
    </row>
    <row r="47" spans="1:13" ht="12.75" customHeight="1">
      <c r="A47" s="11"/>
      <c r="B47" s="234"/>
      <c r="C47" s="235"/>
      <c r="D47" s="235"/>
      <c r="E47" s="235"/>
      <c r="F47" s="235"/>
      <c r="G47" s="235"/>
      <c r="H47" s="235"/>
      <c r="I47" s="235"/>
      <c r="J47" s="235"/>
      <c r="K47" s="8"/>
      <c r="L47" s="8"/>
      <c r="M47" s="8"/>
    </row>
    <row r="48" spans="1:13" ht="12.75" customHeight="1">
      <c r="A48" s="11"/>
      <c r="B48" s="236"/>
      <c r="C48" s="235"/>
      <c r="D48" s="235"/>
      <c r="E48" s="235"/>
      <c r="F48" s="235"/>
      <c r="G48" s="235"/>
      <c r="H48" s="235"/>
      <c r="I48" s="235"/>
      <c r="J48" s="235"/>
      <c r="K48" s="8"/>
      <c r="L48" s="8"/>
      <c r="M48" s="8"/>
    </row>
    <row r="49" spans="1:13" ht="12.75" customHeight="1">
      <c r="A49" s="11"/>
      <c r="B49" s="237"/>
      <c r="C49" s="235"/>
      <c r="D49" s="235"/>
      <c r="E49" s="235"/>
      <c r="F49" s="235"/>
      <c r="G49" s="235"/>
      <c r="H49" s="235"/>
      <c r="I49" s="235"/>
      <c r="J49" s="235"/>
      <c r="K49" s="8"/>
      <c r="L49" s="8"/>
      <c r="M49" s="8"/>
    </row>
    <row r="50" spans="1:13" ht="12.75" customHeight="1">
      <c r="A50" s="11"/>
      <c r="B50" s="237"/>
      <c r="C50" s="235"/>
      <c r="D50" s="235"/>
      <c r="E50" s="235"/>
      <c r="F50" s="235"/>
      <c r="G50" s="235"/>
      <c r="H50" s="235"/>
      <c r="I50" s="235"/>
      <c r="J50" s="235"/>
      <c r="K50" s="8"/>
      <c r="L50" s="8"/>
      <c r="M50" s="8"/>
    </row>
    <row r="51" spans="1:13" ht="12.75" customHeight="1">
      <c r="A51" s="11"/>
      <c r="B51" s="237"/>
      <c r="C51" s="235"/>
      <c r="D51" s="235"/>
      <c r="E51" s="235"/>
      <c r="F51" s="235"/>
      <c r="G51" s="235"/>
      <c r="H51" s="235"/>
      <c r="I51" s="235"/>
      <c r="J51" s="235"/>
      <c r="K51" s="8"/>
      <c r="L51" s="8"/>
      <c r="M51" s="8"/>
    </row>
    <row r="52" spans="1:13" ht="12.75" customHeight="1">
      <c r="A52" s="11"/>
      <c r="B52" s="234"/>
      <c r="C52" s="235"/>
      <c r="D52" s="235"/>
      <c r="E52" s="235"/>
      <c r="F52" s="235"/>
      <c r="G52" s="235"/>
      <c r="H52" s="235"/>
      <c r="I52" s="235"/>
      <c r="J52" s="235"/>
      <c r="K52" s="8"/>
      <c r="L52" s="8"/>
      <c r="M52" s="8"/>
    </row>
    <row r="53" spans="1:13" ht="12.75" customHeight="1">
      <c r="A53" s="11"/>
      <c r="B53" s="234"/>
      <c r="C53" s="235"/>
      <c r="D53" s="235"/>
      <c r="E53" s="235"/>
      <c r="F53" s="235"/>
      <c r="G53" s="235"/>
      <c r="H53" s="235"/>
      <c r="I53" s="235"/>
      <c r="J53" s="235"/>
      <c r="K53" s="8"/>
      <c r="L53" s="8"/>
      <c r="M53" s="8"/>
    </row>
    <row r="54" spans="1:13" ht="12.75" customHeight="1">
      <c r="A54" s="11"/>
      <c r="B54" s="234"/>
      <c r="C54" s="235"/>
      <c r="D54" s="235"/>
      <c r="E54" s="235"/>
      <c r="F54" s="235"/>
      <c r="G54" s="235"/>
      <c r="H54" s="235"/>
      <c r="I54" s="235"/>
      <c r="J54" s="235"/>
      <c r="K54" s="8"/>
      <c r="L54" s="8"/>
      <c r="M54" s="8"/>
    </row>
    <row r="55" spans="1:13" ht="12.75" customHeight="1">
      <c r="A55" s="11"/>
      <c r="B55" s="162" t="s">
        <v>68</v>
      </c>
      <c r="C55" s="141"/>
      <c r="D55" s="141"/>
      <c r="E55" s="141"/>
      <c r="F55" s="141"/>
      <c r="G55" s="141"/>
      <c r="H55" s="141"/>
      <c r="I55" s="27"/>
      <c r="J55" s="28"/>
      <c r="K55" s="8"/>
      <c r="L55" s="8"/>
      <c r="M55" s="8"/>
    </row>
    <row r="56" spans="1:13" ht="12.75" customHeight="1">
      <c r="A56" s="8"/>
      <c r="B56" s="224"/>
      <c r="C56" s="225"/>
      <c r="D56" s="225"/>
      <c r="E56" s="225"/>
      <c r="F56" s="225"/>
      <c r="G56" s="225"/>
      <c r="H56" s="225"/>
      <c r="I56" s="238" t="s">
        <v>171</v>
      </c>
      <c r="J56" s="225"/>
      <c r="K56" s="8"/>
      <c r="L56" s="8"/>
      <c r="M56" s="8"/>
    </row>
    <row r="57" spans="1:13" ht="12.75" customHeight="1">
      <c r="A57" s="11"/>
      <c r="B57" s="224"/>
      <c r="C57" s="225"/>
      <c r="D57" s="225"/>
      <c r="E57" s="225"/>
      <c r="F57" s="225"/>
      <c r="G57" s="225"/>
      <c r="H57" s="225"/>
      <c r="I57" s="238" t="s">
        <v>171</v>
      </c>
      <c r="J57" s="225"/>
      <c r="K57" s="11"/>
      <c r="L57" s="11"/>
      <c r="M57" s="11"/>
    </row>
    <row r="58" spans="1:13" ht="12.75" customHeight="1">
      <c r="A58" s="11"/>
      <c r="B58" s="224"/>
      <c r="C58" s="225"/>
      <c r="D58" s="225"/>
      <c r="E58" s="225"/>
      <c r="F58" s="225"/>
      <c r="G58" s="225"/>
      <c r="H58" s="225"/>
      <c r="I58" s="238" t="s">
        <v>171</v>
      </c>
      <c r="J58" s="225"/>
      <c r="K58" s="11"/>
      <c r="L58" s="11"/>
      <c r="M58" s="11"/>
    </row>
    <row r="59" spans="1:13" ht="12.75" customHeight="1">
      <c r="A59" s="11"/>
      <c r="B59" s="224"/>
      <c r="C59" s="225"/>
      <c r="D59" s="225"/>
      <c r="E59" s="225"/>
      <c r="F59" s="225"/>
      <c r="G59" s="225"/>
      <c r="H59" s="225"/>
      <c r="I59" s="238" t="s">
        <v>171</v>
      </c>
      <c r="J59" s="225"/>
      <c r="K59" s="11"/>
      <c r="L59" s="11"/>
      <c r="M59" s="11"/>
    </row>
    <row r="60" spans="1:13" ht="12.75" customHeight="1">
      <c r="A60" s="11"/>
      <c r="B60" s="224"/>
      <c r="C60" s="225"/>
      <c r="D60" s="225"/>
      <c r="E60" s="225"/>
      <c r="F60" s="225"/>
      <c r="G60" s="225"/>
      <c r="H60" s="225"/>
      <c r="I60" s="238" t="s">
        <v>171</v>
      </c>
      <c r="J60" s="225"/>
      <c r="K60" s="11"/>
      <c r="L60" s="11"/>
      <c r="M60" s="11"/>
    </row>
    <row r="61" spans="1:13" ht="12.75" customHeight="1">
      <c r="A61" s="11"/>
      <c r="B61" s="239"/>
      <c r="C61" s="225"/>
      <c r="D61" s="225"/>
      <c r="E61" s="225"/>
      <c r="F61" s="225"/>
      <c r="G61" s="225"/>
      <c r="H61" s="225"/>
      <c r="I61" s="225"/>
      <c r="J61" s="225"/>
      <c r="K61" s="11"/>
      <c r="L61" s="11"/>
      <c r="M61" s="11"/>
    </row>
    <row r="62" spans="1:13" ht="12.75" customHeight="1">
      <c r="A62" s="8"/>
      <c r="B62" s="224"/>
      <c r="C62" s="225"/>
      <c r="D62" s="225"/>
      <c r="E62" s="225"/>
      <c r="F62" s="225"/>
      <c r="G62" s="225"/>
      <c r="H62" s="225"/>
      <c r="I62" s="238" t="s">
        <v>69</v>
      </c>
      <c r="J62" s="225"/>
      <c r="K62" s="8"/>
      <c r="L62" s="8"/>
      <c r="M62" s="8"/>
    </row>
    <row r="63" spans="1:13" ht="12.75" customHeight="1">
      <c r="A63" s="29"/>
      <c r="B63" s="240"/>
      <c r="C63" s="241"/>
      <c r="D63" s="241"/>
      <c r="E63" s="241"/>
      <c r="F63" s="241"/>
      <c r="G63" s="241"/>
      <c r="H63" s="241"/>
      <c r="I63" s="238" t="s">
        <v>69</v>
      </c>
      <c r="J63" s="225"/>
      <c r="K63" s="11"/>
      <c r="L63" s="11"/>
      <c r="M63" s="11"/>
    </row>
    <row r="64" spans="1:13">
      <c r="A64" s="30"/>
      <c r="B64" s="175" t="s">
        <v>70</v>
      </c>
      <c r="C64" s="176"/>
      <c r="D64" s="176"/>
      <c r="E64" s="176"/>
      <c r="F64" s="176"/>
      <c r="G64" s="176"/>
      <c r="H64" s="176"/>
      <c r="I64" s="176"/>
      <c r="J64" s="176"/>
      <c r="K64" s="31"/>
      <c r="L64" s="31"/>
      <c r="M64" s="31"/>
    </row>
    <row r="65" spans="1:13" ht="39" customHeight="1">
      <c r="A65" s="30"/>
      <c r="B65" s="173" t="s">
        <v>71</v>
      </c>
      <c r="C65" s="177" t="s">
        <v>72</v>
      </c>
      <c r="D65" s="169"/>
      <c r="E65" s="146" t="s">
        <v>73</v>
      </c>
      <c r="F65" s="141"/>
      <c r="G65" s="166" t="s">
        <v>74</v>
      </c>
      <c r="H65" s="141"/>
      <c r="I65" s="141"/>
      <c r="J65" s="142"/>
      <c r="K65" s="31"/>
      <c r="L65" s="31"/>
      <c r="M65" s="31"/>
    </row>
    <row r="66" spans="1:13">
      <c r="A66" s="30"/>
      <c r="B66" s="174"/>
      <c r="C66" s="170"/>
      <c r="D66" s="178"/>
      <c r="E66" s="32" t="s">
        <v>75</v>
      </c>
      <c r="F66" s="33" t="s">
        <v>76</v>
      </c>
      <c r="G66" s="32" t="s">
        <v>75</v>
      </c>
      <c r="H66" s="166" t="s">
        <v>76</v>
      </c>
      <c r="I66" s="141"/>
      <c r="J66" s="141"/>
      <c r="K66" s="7"/>
      <c r="L66" s="7"/>
      <c r="M66" s="7"/>
    </row>
    <row r="67" spans="1:13" ht="69" customHeight="1">
      <c r="A67" s="7"/>
      <c r="B67" s="172" t="s">
        <v>77</v>
      </c>
      <c r="C67" s="168" t="s">
        <v>78</v>
      </c>
      <c r="D67" s="169"/>
      <c r="E67" s="135">
        <v>24942</v>
      </c>
      <c r="F67" s="135" t="s">
        <v>79</v>
      </c>
      <c r="G67" s="35">
        <v>240200150012</v>
      </c>
      <c r="H67" s="167" t="s">
        <v>3</v>
      </c>
      <c r="I67" s="141"/>
      <c r="J67" s="141"/>
      <c r="K67" s="30"/>
      <c r="L67" s="30"/>
      <c r="M67" s="30"/>
    </row>
    <row r="68" spans="1:13" ht="121.5" customHeight="1">
      <c r="A68" s="7"/>
      <c r="B68" s="165"/>
      <c r="C68" s="170"/>
      <c r="D68" s="171"/>
      <c r="E68" s="134"/>
      <c r="F68" s="134"/>
      <c r="G68" s="35">
        <v>24020150005</v>
      </c>
      <c r="H68" s="167" t="s">
        <v>10</v>
      </c>
      <c r="I68" s="141"/>
      <c r="J68" s="141"/>
      <c r="K68" s="30"/>
      <c r="L68" s="30"/>
      <c r="M68" s="30"/>
    </row>
    <row r="69" spans="1:13" ht="87" customHeight="1">
      <c r="A69" s="7"/>
      <c r="B69" s="165"/>
      <c r="C69" s="170"/>
      <c r="D69" s="171"/>
      <c r="E69" s="134"/>
      <c r="F69" s="134"/>
      <c r="G69" s="35">
        <v>24020150010</v>
      </c>
      <c r="H69" s="167" t="s">
        <v>23</v>
      </c>
      <c r="I69" s="141"/>
      <c r="J69" s="141"/>
      <c r="K69" s="30"/>
      <c r="L69" s="30"/>
      <c r="M69" s="30"/>
    </row>
    <row r="70" spans="1:13" ht="64.5" customHeight="1">
      <c r="A70" s="7"/>
      <c r="B70" s="165"/>
      <c r="C70" s="170"/>
      <c r="D70" s="171"/>
      <c r="E70" s="134"/>
      <c r="F70" s="134"/>
      <c r="G70" s="35">
        <v>24020150001</v>
      </c>
      <c r="H70" s="167" t="s">
        <v>29</v>
      </c>
      <c r="I70" s="141"/>
      <c r="J70" s="141"/>
      <c r="K70" s="30"/>
      <c r="L70" s="30"/>
      <c r="M70" s="30"/>
    </row>
    <row r="71" spans="1:13" ht="60" customHeight="1">
      <c r="A71" s="7"/>
      <c r="B71" s="165"/>
      <c r="C71" s="168" t="s">
        <v>80</v>
      </c>
      <c r="D71" s="169"/>
      <c r="E71" s="134"/>
      <c r="F71" s="134"/>
      <c r="G71" s="35"/>
      <c r="H71" s="167" t="s">
        <v>81</v>
      </c>
      <c r="I71" s="141"/>
      <c r="J71" s="141"/>
      <c r="K71" s="30"/>
      <c r="L71" s="30"/>
      <c r="M71" s="30"/>
    </row>
    <row r="72" spans="1:13" ht="90" customHeight="1">
      <c r="A72" s="7"/>
      <c r="B72" s="165"/>
      <c r="C72" s="170"/>
      <c r="D72" s="171"/>
      <c r="E72" s="134"/>
      <c r="F72" s="134"/>
      <c r="G72" s="35"/>
      <c r="H72" s="167" t="s">
        <v>82</v>
      </c>
      <c r="I72" s="141"/>
      <c r="J72" s="141"/>
      <c r="K72" s="30"/>
      <c r="L72" s="30"/>
      <c r="M72" s="30"/>
    </row>
    <row r="73" spans="1:13" ht="78" customHeight="1">
      <c r="A73" s="7"/>
      <c r="B73" s="174"/>
      <c r="C73" s="170"/>
      <c r="D73" s="171"/>
      <c r="E73" s="134"/>
      <c r="F73" s="134"/>
      <c r="G73" s="35"/>
      <c r="H73" s="167" t="s">
        <v>83</v>
      </c>
      <c r="I73" s="141"/>
      <c r="J73" s="141"/>
      <c r="K73" s="30"/>
      <c r="L73" s="30"/>
      <c r="M73" s="30"/>
    </row>
    <row r="74" spans="1:13" ht="69" customHeight="1">
      <c r="A74" s="7"/>
      <c r="B74" s="172" t="s">
        <v>84</v>
      </c>
      <c r="C74" s="168" t="s">
        <v>85</v>
      </c>
      <c r="D74" s="169"/>
      <c r="E74" s="135">
        <v>24940</v>
      </c>
      <c r="F74" s="135" t="s">
        <v>86</v>
      </c>
      <c r="G74" s="35">
        <v>2020150014</v>
      </c>
      <c r="H74" s="167" t="s">
        <v>5</v>
      </c>
      <c r="I74" s="141"/>
      <c r="J74" s="141"/>
      <c r="K74" s="30"/>
      <c r="L74" s="30"/>
      <c r="M74" s="30"/>
    </row>
    <row r="75" spans="1:13" ht="72.75" customHeight="1">
      <c r="A75" s="7"/>
      <c r="B75" s="165"/>
      <c r="C75" s="170"/>
      <c r="D75" s="171"/>
      <c r="E75" s="134"/>
      <c r="F75" s="134"/>
      <c r="G75" s="35">
        <v>24020150013</v>
      </c>
      <c r="H75" s="167" t="s">
        <v>6</v>
      </c>
      <c r="I75" s="141"/>
      <c r="J75" s="141"/>
      <c r="K75" s="30"/>
      <c r="L75" s="30"/>
      <c r="M75" s="30"/>
    </row>
    <row r="76" spans="1:13" ht="96" customHeight="1">
      <c r="A76" s="7"/>
      <c r="B76" s="165"/>
      <c r="C76" s="170"/>
      <c r="D76" s="171"/>
      <c r="E76" s="134"/>
      <c r="F76" s="134"/>
      <c r="G76" s="35">
        <v>24020150003</v>
      </c>
      <c r="H76" s="167" t="s">
        <v>9</v>
      </c>
      <c r="I76" s="141"/>
      <c r="J76" s="141"/>
      <c r="K76" s="30"/>
      <c r="L76" s="30"/>
      <c r="M76" s="30"/>
    </row>
    <row r="77" spans="1:13" ht="42.75" customHeight="1">
      <c r="A77" s="7"/>
      <c r="B77" s="165"/>
      <c r="C77" s="168" t="s">
        <v>87</v>
      </c>
      <c r="D77" s="169"/>
      <c r="E77" s="134"/>
      <c r="F77" s="134"/>
      <c r="G77" s="35">
        <v>24020150009</v>
      </c>
      <c r="H77" s="167" t="s">
        <v>21</v>
      </c>
      <c r="I77" s="141"/>
      <c r="J77" s="141"/>
      <c r="K77" s="30"/>
      <c r="L77" s="30"/>
      <c r="M77" s="30"/>
    </row>
    <row r="78" spans="1:13" ht="56.25" customHeight="1">
      <c r="A78" s="7"/>
      <c r="B78" s="165"/>
      <c r="C78" s="170"/>
      <c r="D78" s="171"/>
      <c r="E78" s="135">
        <v>24943</v>
      </c>
      <c r="F78" s="136" t="s">
        <v>88</v>
      </c>
      <c r="G78" s="138">
        <v>24020150002</v>
      </c>
      <c r="H78" s="168" t="s">
        <v>31</v>
      </c>
      <c r="I78" s="169"/>
      <c r="J78" s="169"/>
      <c r="K78" s="7"/>
      <c r="L78" s="7"/>
      <c r="M78" s="7"/>
    </row>
    <row r="79" spans="1:13" ht="32.25" customHeight="1">
      <c r="A79" s="7"/>
      <c r="B79" s="165"/>
      <c r="C79" s="170"/>
      <c r="D79" s="171"/>
      <c r="E79" s="134"/>
      <c r="F79" s="134"/>
      <c r="G79" s="134"/>
      <c r="H79" s="170"/>
      <c r="I79" s="171"/>
      <c r="J79" s="171"/>
      <c r="K79" s="7"/>
      <c r="L79" s="7"/>
      <c r="M79" s="7"/>
    </row>
    <row r="80" spans="1:13" ht="87" customHeight="1">
      <c r="A80" s="7"/>
      <c r="B80" s="192" t="s">
        <v>89</v>
      </c>
      <c r="C80" s="193" t="s">
        <v>90</v>
      </c>
      <c r="D80" s="141"/>
      <c r="E80" s="36">
        <v>24941</v>
      </c>
      <c r="F80" s="38" t="s">
        <v>91</v>
      </c>
      <c r="G80" s="35">
        <v>24020150006</v>
      </c>
      <c r="H80" s="201" t="s">
        <v>7</v>
      </c>
      <c r="I80" s="141"/>
      <c r="J80" s="141"/>
      <c r="K80" s="7"/>
      <c r="L80" s="7"/>
      <c r="M80" s="7"/>
    </row>
    <row r="81" spans="1:13" ht="87.75" customHeight="1">
      <c r="A81" s="7"/>
      <c r="B81" s="134"/>
      <c r="C81" s="168" t="s">
        <v>92</v>
      </c>
      <c r="D81" s="169"/>
      <c r="E81" s="36">
        <v>24947</v>
      </c>
      <c r="F81" s="38" t="s">
        <v>93</v>
      </c>
      <c r="G81" s="138" t="s">
        <v>94</v>
      </c>
      <c r="H81" s="168" t="s">
        <v>8</v>
      </c>
      <c r="I81" s="169"/>
      <c r="J81" s="169"/>
      <c r="K81" s="7"/>
      <c r="L81" s="7"/>
      <c r="M81" s="7"/>
    </row>
    <row r="82" spans="1:13" ht="60" customHeight="1">
      <c r="A82" s="7"/>
      <c r="B82" s="139"/>
      <c r="C82" s="170"/>
      <c r="D82" s="171"/>
      <c r="E82" s="36">
        <v>24944</v>
      </c>
      <c r="F82" s="38" t="s">
        <v>95</v>
      </c>
      <c r="G82" s="134"/>
      <c r="H82" s="170"/>
      <c r="I82" s="171"/>
      <c r="J82" s="171"/>
      <c r="K82" s="7"/>
      <c r="L82" s="7"/>
      <c r="M82" s="7"/>
    </row>
    <row r="83" spans="1:13" ht="84.75" customHeight="1">
      <c r="A83" s="7"/>
      <c r="B83" s="192" t="s">
        <v>96</v>
      </c>
      <c r="C83" s="168" t="s">
        <v>97</v>
      </c>
      <c r="D83" s="169"/>
      <c r="E83" s="135">
        <v>24946</v>
      </c>
      <c r="F83" s="200" t="s">
        <v>98</v>
      </c>
      <c r="G83" s="35">
        <v>24020150008</v>
      </c>
      <c r="H83" s="167" t="s">
        <v>1</v>
      </c>
      <c r="I83" s="141"/>
      <c r="J83" s="141"/>
      <c r="K83" s="7"/>
      <c r="L83" s="7"/>
      <c r="M83" s="7"/>
    </row>
    <row r="84" spans="1:13" ht="75.75" customHeight="1">
      <c r="A84" s="39"/>
      <c r="B84" s="134"/>
      <c r="C84" s="168" t="s">
        <v>99</v>
      </c>
      <c r="D84" s="169"/>
      <c r="E84" s="134"/>
      <c r="F84" s="134"/>
      <c r="G84" s="35">
        <v>24020150007</v>
      </c>
      <c r="H84" s="167" t="s">
        <v>4</v>
      </c>
      <c r="I84" s="141"/>
      <c r="J84" s="141"/>
      <c r="K84" s="7"/>
      <c r="L84" s="7"/>
      <c r="M84" s="7"/>
    </row>
    <row r="85" spans="1:13" ht="75.75" customHeight="1">
      <c r="A85" s="39"/>
      <c r="B85" s="134"/>
      <c r="C85" s="170"/>
      <c r="D85" s="171"/>
      <c r="E85" s="134"/>
      <c r="F85" s="134"/>
      <c r="G85" s="35">
        <v>24020150004</v>
      </c>
      <c r="H85" s="167" t="s">
        <v>26</v>
      </c>
      <c r="I85" s="141"/>
      <c r="J85" s="141"/>
      <c r="K85" s="7"/>
      <c r="L85" s="7"/>
      <c r="M85" s="7"/>
    </row>
    <row r="86" spans="1:13" ht="75.75" customHeight="1">
      <c r="A86" s="39"/>
      <c r="B86" s="134"/>
      <c r="C86" s="170"/>
      <c r="D86" s="171"/>
      <c r="E86" s="134"/>
      <c r="F86" s="134"/>
      <c r="G86" s="35"/>
      <c r="H86" s="167" t="s">
        <v>100</v>
      </c>
      <c r="I86" s="141"/>
      <c r="J86" s="142"/>
      <c r="K86" s="7"/>
      <c r="L86" s="7"/>
      <c r="M86" s="7"/>
    </row>
    <row r="87" spans="1:13" ht="75.75" customHeight="1">
      <c r="A87" s="39"/>
      <c r="B87" s="134"/>
      <c r="C87" s="170"/>
      <c r="D87" s="171"/>
      <c r="E87" s="134"/>
      <c r="F87" s="134"/>
      <c r="G87" s="35"/>
      <c r="H87" s="167" t="s">
        <v>101</v>
      </c>
      <c r="I87" s="141"/>
      <c r="J87" s="142"/>
      <c r="K87" s="7"/>
      <c r="L87" s="7"/>
      <c r="M87" s="7"/>
    </row>
    <row r="88" spans="1:13" ht="75.75" customHeight="1">
      <c r="A88" s="39"/>
      <c r="B88" s="134"/>
      <c r="C88" s="170"/>
      <c r="D88" s="171"/>
      <c r="E88" s="134"/>
      <c r="F88" s="134"/>
      <c r="G88" s="35"/>
      <c r="H88" s="167" t="s">
        <v>102</v>
      </c>
      <c r="I88" s="141"/>
      <c r="J88" s="141"/>
      <c r="K88" s="7"/>
      <c r="L88" s="7"/>
      <c r="M88" s="7"/>
    </row>
    <row r="89" spans="1:13" ht="62.25" customHeight="1">
      <c r="A89" s="7"/>
      <c r="B89" s="134"/>
      <c r="C89" s="167" t="s">
        <v>103</v>
      </c>
      <c r="D89" s="141"/>
      <c r="E89" s="40">
        <v>24945</v>
      </c>
      <c r="F89" s="41" t="s">
        <v>104</v>
      </c>
      <c r="G89" s="42"/>
      <c r="H89" s="167" t="s">
        <v>105</v>
      </c>
      <c r="I89" s="141"/>
      <c r="J89" s="142"/>
      <c r="K89" s="7"/>
      <c r="L89" s="7"/>
      <c r="M89" s="7"/>
    </row>
    <row r="90" spans="1:13" ht="9.75" customHeight="1">
      <c r="A90" s="7"/>
      <c r="B90" s="202"/>
      <c r="C90" s="178"/>
      <c r="D90" s="178"/>
      <c r="E90" s="178"/>
      <c r="F90" s="178"/>
      <c r="G90" s="178"/>
      <c r="H90" s="178"/>
      <c r="I90" s="178"/>
      <c r="J90" s="178"/>
      <c r="K90" s="7"/>
      <c r="L90" s="7"/>
      <c r="M90" s="7"/>
    </row>
    <row r="91" spans="1:13" ht="15.75" customHeight="1">
      <c r="A91" s="43"/>
      <c r="B91" s="206" t="s">
        <v>106</v>
      </c>
      <c r="C91" s="153"/>
      <c r="D91" s="153"/>
      <c r="E91" s="153"/>
      <c r="F91" s="153"/>
      <c r="G91" s="153"/>
      <c r="H91" s="153"/>
      <c r="I91" s="153"/>
      <c r="J91" s="153"/>
      <c r="K91" s="7"/>
      <c r="L91" s="7"/>
      <c r="M91" s="7"/>
    </row>
    <row r="92" spans="1:13" ht="27" customHeight="1">
      <c r="A92" s="43"/>
      <c r="B92" s="44" t="s">
        <v>107</v>
      </c>
      <c r="C92" s="207">
        <v>3</v>
      </c>
      <c r="D92" s="144"/>
      <c r="E92" s="144"/>
      <c r="F92" s="208" t="s">
        <v>108</v>
      </c>
      <c r="G92" s="144"/>
      <c r="H92" s="191">
        <v>40</v>
      </c>
      <c r="I92" s="144"/>
      <c r="J92" s="144"/>
      <c r="K92" s="7"/>
      <c r="L92" s="7"/>
      <c r="M92" s="7"/>
    </row>
    <row r="93" spans="1:13" ht="15.75" customHeight="1">
      <c r="A93" s="45"/>
      <c r="B93" s="204" t="s">
        <v>109</v>
      </c>
      <c r="C93" s="151"/>
      <c r="D93" s="151"/>
      <c r="E93" s="151"/>
      <c r="F93" s="151"/>
      <c r="G93" s="151"/>
      <c r="H93" s="151"/>
      <c r="I93" s="151"/>
      <c r="J93" s="151"/>
      <c r="K93" s="7"/>
      <c r="L93" s="7"/>
      <c r="M93" s="7"/>
    </row>
    <row r="94" spans="1:13" ht="12" customHeight="1">
      <c r="A94" s="45"/>
      <c r="B94" s="202"/>
      <c r="C94" s="178"/>
      <c r="D94" s="178"/>
      <c r="E94" s="178"/>
      <c r="F94" s="178"/>
      <c r="G94" s="178"/>
      <c r="H94" s="178"/>
      <c r="I94" s="178"/>
      <c r="J94" s="178"/>
      <c r="K94" s="39"/>
      <c r="L94" s="39"/>
      <c r="M94" s="39"/>
    </row>
    <row r="95" spans="1:13">
      <c r="A95" s="45"/>
      <c r="B95" s="203" t="s">
        <v>110</v>
      </c>
      <c r="C95" s="176"/>
      <c r="D95" s="176"/>
      <c r="E95" s="176"/>
      <c r="F95" s="176"/>
      <c r="G95" s="176"/>
      <c r="H95" s="176"/>
      <c r="I95" s="176"/>
      <c r="J95" s="176"/>
      <c r="K95" s="7"/>
      <c r="L95" s="7"/>
      <c r="M95" s="7"/>
    </row>
    <row r="96" spans="1:13" ht="49.5" customHeight="1">
      <c r="A96" s="45"/>
      <c r="B96" s="173" t="s">
        <v>111</v>
      </c>
      <c r="C96" s="195" t="s">
        <v>112</v>
      </c>
      <c r="D96" s="146" t="s">
        <v>113</v>
      </c>
      <c r="E96" s="141"/>
      <c r="F96" s="205" t="s">
        <v>114</v>
      </c>
      <c r="G96" s="142"/>
      <c r="H96" s="46" t="s">
        <v>115</v>
      </c>
      <c r="I96" s="47"/>
      <c r="J96" s="48" t="s">
        <v>116</v>
      </c>
      <c r="K96" s="45"/>
      <c r="L96" s="45"/>
      <c r="M96" s="45"/>
    </row>
    <row r="97" spans="1:13" ht="101.25" customHeight="1">
      <c r="A97" s="45"/>
      <c r="B97" s="194"/>
      <c r="C97" s="196"/>
      <c r="D97" s="49" t="s">
        <v>117</v>
      </c>
      <c r="E97" s="50" t="s">
        <v>118</v>
      </c>
      <c r="F97" s="50" t="s">
        <v>119</v>
      </c>
      <c r="G97" s="51" t="s">
        <v>118</v>
      </c>
      <c r="H97" s="52" t="s">
        <v>120</v>
      </c>
      <c r="I97" s="50" t="s">
        <v>118</v>
      </c>
      <c r="J97" s="51" t="s">
        <v>121</v>
      </c>
      <c r="K97" s="45"/>
      <c r="L97" s="45"/>
      <c r="M97" s="30"/>
    </row>
    <row r="98" spans="1:13" ht="45" customHeight="1">
      <c r="A98" s="45"/>
      <c r="B98" s="135" t="s">
        <v>78</v>
      </c>
      <c r="C98" s="197">
        <v>100</v>
      </c>
      <c r="D98" s="53" t="s">
        <v>122</v>
      </c>
      <c r="E98" s="54">
        <f t="shared" ref="E98:E99" si="0">ROUND($H$92/3,0)</f>
        <v>13</v>
      </c>
      <c r="F98" s="53" t="s">
        <v>123</v>
      </c>
      <c r="G98" s="54">
        <f>H92</f>
        <v>40</v>
      </c>
      <c r="H98" s="136" t="s">
        <v>124</v>
      </c>
      <c r="I98" s="135">
        <v>2</v>
      </c>
      <c r="J98" s="136" t="s">
        <v>125</v>
      </c>
      <c r="K98" s="45"/>
      <c r="L98" s="45"/>
      <c r="M98" s="43"/>
    </row>
    <row r="99" spans="1:13">
      <c r="A99" s="45"/>
      <c r="B99" s="134"/>
      <c r="C99" s="134"/>
      <c r="D99" s="53" t="s">
        <v>126</v>
      </c>
      <c r="E99" s="54">
        <f t="shared" si="0"/>
        <v>13</v>
      </c>
      <c r="F99" s="53" t="s">
        <v>127</v>
      </c>
      <c r="G99" s="55">
        <v>1</v>
      </c>
      <c r="H99" s="134"/>
      <c r="I99" s="134"/>
      <c r="J99" s="134"/>
      <c r="K99" s="45"/>
      <c r="L99" s="45"/>
      <c r="M99" s="43"/>
    </row>
    <row r="100" spans="1:13">
      <c r="A100" s="45"/>
      <c r="B100" s="134"/>
      <c r="C100" s="134"/>
      <c r="D100" s="53" t="s">
        <v>128</v>
      </c>
      <c r="E100" s="35">
        <v>1</v>
      </c>
      <c r="F100" s="53" t="s">
        <v>129</v>
      </c>
      <c r="G100" s="54">
        <f t="shared" ref="G100:G101" si="1">ROUND($H$92/3,0)</f>
        <v>13</v>
      </c>
      <c r="H100" s="134"/>
      <c r="I100" s="134"/>
      <c r="J100" s="134"/>
      <c r="K100" s="45"/>
      <c r="L100" s="45"/>
      <c r="M100" s="43"/>
    </row>
    <row r="101" spans="1:13" ht="22.5" customHeight="1">
      <c r="A101" s="45"/>
      <c r="B101" s="135" t="s">
        <v>80</v>
      </c>
      <c r="C101" s="197">
        <v>80</v>
      </c>
      <c r="D101" s="53" t="s">
        <v>122</v>
      </c>
      <c r="E101" s="54">
        <f t="shared" ref="E101:E102" si="2">ROUND($H$92/3,0)</f>
        <v>13</v>
      </c>
      <c r="F101" s="53" t="s">
        <v>123</v>
      </c>
      <c r="G101" s="54">
        <f t="shared" si="1"/>
        <v>13</v>
      </c>
      <c r="H101" s="136" t="s">
        <v>124</v>
      </c>
      <c r="I101" s="135">
        <v>2</v>
      </c>
      <c r="J101" s="136" t="s">
        <v>125</v>
      </c>
      <c r="K101" s="45"/>
      <c r="L101" s="45"/>
      <c r="M101" s="45"/>
    </row>
    <row r="102" spans="1:13">
      <c r="A102" s="45"/>
      <c r="B102" s="134"/>
      <c r="C102" s="134"/>
      <c r="D102" s="53" t="s">
        <v>126</v>
      </c>
      <c r="E102" s="54">
        <f t="shared" si="2"/>
        <v>13</v>
      </c>
      <c r="F102" s="53" t="s">
        <v>127</v>
      </c>
      <c r="G102" s="55">
        <v>1</v>
      </c>
      <c r="H102" s="134"/>
      <c r="I102" s="134"/>
      <c r="J102" s="134"/>
      <c r="K102" s="45"/>
      <c r="L102" s="45"/>
      <c r="M102" s="45"/>
    </row>
    <row r="103" spans="1:13">
      <c r="A103" s="45"/>
      <c r="B103" s="134"/>
      <c r="C103" s="134"/>
      <c r="D103" s="53" t="s">
        <v>128</v>
      </c>
      <c r="E103" s="35">
        <v>1</v>
      </c>
      <c r="F103" s="53" t="s">
        <v>129</v>
      </c>
      <c r="G103" s="54">
        <f t="shared" ref="G103:G104" si="3">ROUND($H$92/3,0)</f>
        <v>13</v>
      </c>
      <c r="H103" s="134"/>
      <c r="I103" s="134"/>
      <c r="J103" s="134"/>
      <c r="K103" s="45"/>
      <c r="L103" s="45"/>
      <c r="M103" s="45"/>
    </row>
    <row r="104" spans="1:13" ht="33.75" customHeight="1">
      <c r="A104" s="45"/>
      <c r="B104" s="135" t="s">
        <v>85</v>
      </c>
      <c r="C104" s="197">
        <v>30</v>
      </c>
      <c r="D104" s="53" t="s">
        <v>122</v>
      </c>
      <c r="E104" s="54">
        <f t="shared" ref="E104:E107" si="4">ROUND($H$92/3,0)</f>
        <v>13</v>
      </c>
      <c r="F104" s="53" t="s">
        <v>123</v>
      </c>
      <c r="G104" s="54">
        <f t="shared" si="3"/>
        <v>13</v>
      </c>
      <c r="H104" s="136" t="s">
        <v>124</v>
      </c>
      <c r="I104" s="135">
        <v>2</v>
      </c>
      <c r="J104" s="136" t="s">
        <v>125</v>
      </c>
      <c r="K104" s="45"/>
      <c r="L104" s="45"/>
      <c r="M104" s="45"/>
    </row>
    <row r="105" spans="1:13">
      <c r="A105" s="45"/>
      <c r="B105" s="134"/>
      <c r="C105" s="134"/>
      <c r="D105" s="53" t="s">
        <v>126</v>
      </c>
      <c r="E105" s="54">
        <f t="shared" si="4"/>
        <v>13</v>
      </c>
      <c r="F105" s="53" t="s">
        <v>127</v>
      </c>
      <c r="G105" s="55">
        <v>1</v>
      </c>
      <c r="H105" s="134"/>
      <c r="I105" s="134"/>
      <c r="J105" s="134"/>
      <c r="K105" s="45"/>
      <c r="L105" s="45"/>
      <c r="M105" s="45"/>
    </row>
    <row r="106" spans="1:13" ht="45" customHeight="1">
      <c r="A106" s="45"/>
      <c r="B106" s="135" t="s">
        <v>87</v>
      </c>
      <c r="C106" s="138">
        <v>100</v>
      </c>
      <c r="D106" s="53" t="s">
        <v>122</v>
      </c>
      <c r="E106" s="54">
        <f t="shared" si="4"/>
        <v>13</v>
      </c>
      <c r="F106" s="38" t="s">
        <v>130</v>
      </c>
      <c r="G106" s="54">
        <f t="shared" ref="G106:G107" si="5">ROUND($H$92/3,0)</f>
        <v>13</v>
      </c>
      <c r="H106" s="37" t="s">
        <v>124</v>
      </c>
      <c r="I106" s="34">
        <v>2</v>
      </c>
      <c r="J106" s="56" t="s">
        <v>125</v>
      </c>
      <c r="K106" s="45"/>
      <c r="L106" s="45"/>
      <c r="M106" s="45"/>
    </row>
    <row r="107" spans="1:13">
      <c r="A107" s="45"/>
      <c r="B107" s="134"/>
      <c r="C107" s="134"/>
      <c r="D107" s="135" t="s">
        <v>131</v>
      </c>
      <c r="E107" s="133">
        <f t="shared" si="4"/>
        <v>13</v>
      </c>
      <c r="F107" s="135" t="s">
        <v>132</v>
      </c>
      <c r="G107" s="133">
        <f t="shared" si="5"/>
        <v>13</v>
      </c>
      <c r="H107" s="137" t="s">
        <v>124</v>
      </c>
      <c r="I107" s="137">
        <v>2</v>
      </c>
      <c r="J107" s="137" t="s">
        <v>125</v>
      </c>
      <c r="K107" s="45"/>
      <c r="L107" s="45"/>
      <c r="M107" s="45"/>
    </row>
    <row r="108" spans="1:13">
      <c r="A108" s="45"/>
      <c r="B108" s="134"/>
      <c r="C108" s="134"/>
      <c r="D108" s="134"/>
      <c r="E108" s="134"/>
      <c r="F108" s="134"/>
      <c r="G108" s="134"/>
      <c r="H108" s="134"/>
      <c r="I108" s="134"/>
      <c r="J108" s="134"/>
      <c r="K108" s="45"/>
      <c r="L108" s="45"/>
      <c r="M108" s="45"/>
    </row>
    <row r="109" spans="1:13" ht="56.25" customHeight="1">
      <c r="A109" s="45"/>
      <c r="B109" s="198" t="s">
        <v>90</v>
      </c>
      <c r="C109" s="138">
        <v>70</v>
      </c>
      <c r="D109" s="53" t="s">
        <v>122</v>
      </c>
      <c r="E109" s="54">
        <f t="shared" ref="E109:E111" si="6">ROUND($H$92/3,0)</f>
        <v>13</v>
      </c>
      <c r="F109" s="38" t="s">
        <v>130</v>
      </c>
      <c r="G109" s="54">
        <f t="shared" ref="G109:G112" si="7">ROUND($H$92/3,0)</f>
        <v>13</v>
      </c>
      <c r="H109" s="136" t="s">
        <v>124</v>
      </c>
      <c r="I109" s="135">
        <v>2</v>
      </c>
      <c r="J109" s="136" t="s">
        <v>125</v>
      </c>
      <c r="K109" s="45"/>
      <c r="L109" s="45"/>
      <c r="M109" s="45"/>
    </row>
    <row r="110" spans="1:13" ht="22.5" customHeight="1">
      <c r="A110" s="45"/>
      <c r="B110" s="134"/>
      <c r="C110" s="134"/>
      <c r="D110" s="53" t="s">
        <v>131</v>
      </c>
      <c r="E110" s="54">
        <f t="shared" si="6"/>
        <v>13</v>
      </c>
      <c r="F110" s="38" t="s">
        <v>132</v>
      </c>
      <c r="G110" s="54">
        <f t="shared" si="7"/>
        <v>13</v>
      </c>
      <c r="H110" s="134"/>
      <c r="I110" s="134"/>
      <c r="J110" s="134"/>
      <c r="K110" s="45"/>
      <c r="L110" s="45"/>
      <c r="M110" s="45"/>
    </row>
    <row r="111" spans="1:13" ht="22.5" customHeight="1">
      <c r="A111" s="45"/>
      <c r="B111" s="199" t="s">
        <v>92</v>
      </c>
      <c r="C111" s="135">
        <v>200</v>
      </c>
      <c r="D111" s="136" t="s">
        <v>122</v>
      </c>
      <c r="E111" s="133">
        <f t="shared" si="6"/>
        <v>13</v>
      </c>
      <c r="F111" s="53" t="s">
        <v>123</v>
      </c>
      <c r="G111" s="54">
        <f t="shared" si="7"/>
        <v>13</v>
      </c>
      <c r="H111" s="136" t="s">
        <v>124</v>
      </c>
      <c r="I111" s="135">
        <v>2</v>
      </c>
      <c r="J111" s="136" t="s">
        <v>125</v>
      </c>
      <c r="K111" s="45"/>
      <c r="L111" s="45"/>
      <c r="M111" s="45"/>
    </row>
    <row r="112" spans="1:13" ht="22.5" customHeight="1">
      <c r="A112" s="45"/>
      <c r="B112" s="170"/>
      <c r="C112" s="139"/>
      <c r="D112" s="134"/>
      <c r="E112" s="134"/>
      <c r="F112" s="53" t="s">
        <v>133</v>
      </c>
      <c r="G112" s="54">
        <f t="shared" si="7"/>
        <v>13</v>
      </c>
      <c r="H112" s="134"/>
      <c r="I112" s="134"/>
      <c r="J112" s="134"/>
      <c r="K112" s="45"/>
      <c r="L112" s="45"/>
      <c r="M112" s="45"/>
    </row>
    <row r="113" spans="1:13" ht="33.75" customHeight="1">
      <c r="A113" s="45"/>
      <c r="B113" s="57" t="s">
        <v>97</v>
      </c>
      <c r="C113" s="58">
        <v>250</v>
      </c>
      <c r="D113" s="53" t="s">
        <v>126</v>
      </c>
      <c r="E113" s="54">
        <f t="shared" ref="E113:E116" si="8">ROUND($H$92/3,0)</f>
        <v>13</v>
      </c>
      <c r="F113" s="53" t="s">
        <v>127</v>
      </c>
      <c r="G113" s="55">
        <v>1</v>
      </c>
      <c r="H113" s="134"/>
      <c r="I113" s="134"/>
      <c r="J113" s="134"/>
      <c r="K113" s="45"/>
      <c r="L113" s="45"/>
      <c r="M113" s="45"/>
    </row>
    <row r="114" spans="1:13" ht="22.5" customHeight="1">
      <c r="A114" s="45"/>
      <c r="B114" s="135" t="s">
        <v>99</v>
      </c>
      <c r="C114" s="135">
        <v>25</v>
      </c>
      <c r="D114" s="53" t="s">
        <v>122</v>
      </c>
      <c r="E114" s="54">
        <f t="shared" si="8"/>
        <v>13</v>
      </c>
      <c r="F114" s="53" t="s">
        <v>123</v>
      </c>
      <c r="G114" s="54">
        <f>ROUND($H$92/3,0)</f>
        <v>13</v>
      </c>
      <c r="H114" s="136" t="s">
        <v>124</v>
      </c>
      <c r="I114" s="135">
        <v>2</v>
      </c>
      <c r="J114" s="136" t="s">
        <v>125</v>
      </c>
      <c r="K114" s="45"/>
      <c r="L114" s="45"/>
      <c r="M114" s="45"/>
    </row>
    <row r="115" spans="1:13">
      <c r="A115" s="45"/>
      <c r="B115" s="134"/>
      <c r="C115" s="134"/>
      <c r="D115" s="53" t="s">
        <v>126</v>
      </c>
      <c r="E115" s="54">
        <f t="shared" si="8"/>
        <v>13</v>
      </c>
      <c r="F115" s="53" t="s">
        <v>127</v>
      </c>
      <c r="G115" s="55">
        <v>1</v>
      </c>
      <c r="H115" s="134"/>
      <c r="I115" s="134"/>
      <c r="J115" s="134"/>
      <c r="K115" s="45"/>
      <c r="L115" s="45"/>
      <c r="M115" s="45"/>
    </row>
    <row r="116" spans="1:13" ht="22.5" customHeight="1">
      <c r="A116" s="45"/>
      <c r="B116" s="135" t="s">
        <v>103</v>
      </c>
      <c r="C116" s="135">
        <v>25</v>
      </c>
      <c r="D116" s="136" t="s">
        <v>122</v>
      </c>
      <c r="E116" s="133">
        <f t="shared" si="8"/>
        <v>13</v>
      </c>
      <c r="F116" s="53" t="s">
        <v>123</v>
      </c>
      <c r="G116" s="54">
        <f t="shared" ref="G116:G118" si="9">ROUND($H$92/3,0)</f>
        <v>13</v>
      </c>
      <c r="H116" s="136" t="s">
        <v>124</v>
      </c>
      <c r="I116" s="135">
        <v>2</v>
      </c>
      <c r="J116" s="136" t="s">
        <v>125</v>
      </c>
      <c r="K116" s="45"/>
      <c r="L116" s="45"/>
      <c r="M116" s="45"/>
    </row>
    <row r="117" spans="1:13">
      <c r="A117" s="45"/>
      <c r="B117" s="134"/>
      <c r="C117" s="134"/>
      <c r="D117" s="134"/>
      <c r="E117" s="134"/>
      <c r="F117" s="53" t="s">
        <v>134</v>
      </c>
      <c r="G117" s="54">
        <f t="shared" si="9"/>
        <v>13</v>
      </c>
      <c r="H117" s="134"/>
      <c r="I117" s="134"/>
      <c r="J117" s="134"/>
      <c r="K117" s="45"/>
      <c r="L117" s="45"/>
      <c r="M117" s="45"/>
    </row>
    <row r="118" spans="1:13">
      <c r="A118" s="45"/>
      <c r="B118" s="134"/>
      <c r="C118" s="134"/>
      <c r="D118" s="134"/>
      <c r="E118" s="134"/>
      <c r="F118" s="53" t="s">
        <v>135</v>
      </c>
      <c r="G118" s="54">
        <f t="shared" si="9"/>
        <v>13</v>
      </c>
      <c r="H118" s="134"/>
      <c r="I118" s="134"/>
      <c r="J118" s="134"/>
      <c r="K118" s="45"/>
      <c r="L118" s="45"/>
      <c r="M118" s="45"/>
    </row>
    <row r="119" spans="1:13">
      <c r="A119" s="45"/>
      <c r="B119" s="134"/>
      <c r="C119" s="134"/>
      <c r="D119" s="53" t="s">
        <v>126</v>
      </c>
      <c r="E119" s="54">
        <f>ROUND($H$92/3,0)</f>
        <v>13</v>
      </c>
      <c r="F119" s="53" t="s">
        <v>127</v>
      </c>
      <c r="G119" s="55">
        <v>1</v>
      </c>
      <c r="H119" s="134"/>
      <c r="I119" s="134"/>
      <c r="J119" s="134"/>
      <c r="K119" s="45"/>
      <c r="L119" s="45"/>
      <c r="M119" s="45"/>
    </row>
    <row r="120" spans="1:13" ht="11.25" customHeight="1">
      <c r="A120" s="59"/>
      <c r="B120" s="60" t="s">
        <v>136</v>
      </c>
      <c r="C120" s="61"/>
      <c r="D120" s="61"/>
      <c r="E120" s="61"/>
      <c r="F120" s="61"/>
      <c r="G120" s="62"/>
      <c r="H120" s="63"/>
      <c r="I120" s="63"/>
      <c r="J120" s="64"/>
      <c r="K120" s="59"/>
      <c r="L120" s="59"/>
      <c r="M120" s="59"/>
    </row>
    <row r="121" spans="1:13" ht="26.25" customHeight="1">
      <c r="A121" s="59"/>
      <c r="B121" s="65" t="s">
        <v>137</v>
      </c>
      <c r="C121" s="66" t="s">
        <v>138</v>
      </c>
      <c r="D121" s="66" t="s">
        <v>139</v>
      </c>
      <c r="E121" s="66" t="s">
        <v>140</v>
      </c>
      <c r="F121" s="67" t="s">
        <v>141</v>
      </c>
      <c r="G121" s="66" t="s">
        <v>142</v>
      </c>
      <c r="H121" s="146" t="s">
        <v>143</v>
      </c>
      <c r="I121" s="141"/>
      <c r="J121" s="141"/>
      <c r="K121" s="59"/>
      <c r="L121" s="59"/>
      <c r="M121" s="59"/>
    </row>
    <row r="122" spans="1:13" ht="11.25" customHeight="1">
      <c r="A122" s="59"/>
      <c r="B122" s="68" t="s">
        <v>126</v>
      </c>
      <c r="C122" s="69"/>
      <c r="D122" s="69"/>
      <c r="E122" s="69">
        <v>13</v>
      </c>
      <c r="F122" s="70">
        <v>235000</v>
      </c>
      <c r="G122" s="71">
        <f t="shared" ref="G122:G125" si="10">F122*E122</f>
        <v>3055000</v>
      </c>
      <c r="H122" s="147" t="s">
        <v>11</v>
      </c>
      <c r="I122" s="141"/>
      <c r="J122" s="142"/>
      <c r="K122" s="59"/>
      <c r="L122" s="59"/>
      <c r="M122" s="59"/>
    </row>
    <row r="123" spans="1:13" ht="11.25" customHeight="1">
      <c r="A123" s="59"/>
      <c r="B123" s="72"/>
      <c r="C123" s="69"/>
      <c r="D123" s="69"/>
      <c r="E123" s="69"/>
      <c r="F123" s="70"/>
      <c r="G123" s="71">
        <f t="shared" si="10"/>
        <v>0</v>
      </c>
      <c r="H123" s="147"/>
      <c r="I123" s="141"/>
      <c r="J123" s="142"/>
      <c r="K123" s="59"/>
      <c r="L123" s="59"/>
      <c r="M123" s="59"/>
    </row>
    <row r="124" spans="1:13">
      <c r="A124" s="7"/>
      <c r="B124" s="72"/>
      <c r="C124" s="69"/>
      <c r="D124" s="69"/>
      <c r="E124" s="69"/>
      <c r="F124" s="69"/>
      <c r="G124" s="71">
        <f t="shared" si="10"/>
        <v>0</v>
      </c>
      <c r="H124" s="148"/>
      <c r="I124" s="141"/>
      <c r="J124" s="141"/>
      <c r="K124" s="59"/>
      <c r="L124" s="59"/>
      <c r="M124" s="59"/>
    </row>
    <row r="125" spans="1:13">
      <c r="A125" s="7"/>
      <c r="B125" s="72"/>
      <c r="C125" s="69"/>
      <c r="D125" s="69"/>
      <c r="E125" s="69"/>
      <c r="F125" s="69"/>
      <c r="G125" s="71">
        <f t="shared" si="10"/>
        <v>0</v>
      </c>
      <c r="H125" s="148"/>
      <c r="I125" s="141"/>
      <c r="J125" s="141"/>
      <c r="K125" s="59"/>
      <c r="L125" s="59"/>
      <c r="M125" s="59"/>
    </row>
    <row r="126" spans="1:13">
      <c r="A126" s="7"/>
      <c r="B126" s="46" t="s">
        <v>144</v>
      </c>
      <c r="C126" s="47"/>
      <c r="D126" s="47"/>
      <c r="E126" s="47"/>
      <c r="F126" s="47"/>
      <c r="G126" s="73">
        <f>SUM(G122:G125)</f>
        <v>3055000</v>
      </c>
      <c r="H126" s="74"/>
      <c r="I126" s="74"/>
      <c r="J126" s="75"/>
      <c r="K126" s="7"/>
      <c r="L126" s="7"/>
      <c r="M126" s="7"/>
    </row>
    <row r="127" spans="1:13" ht="14.25" customHeight="1">
      <c r="A127" s="7"/>
      <c r="B127" s="76"/>
      <c r="C127" s="77"/>
      <c r="D127" s="77"/>
      <c r="E127" s="77"/>
      <c r="F127" s="77"/>
      <c r="G127" s="77"/>
      <c r="H127" s="77"/>
      <c r="I127" s="77"/>
      <c r="J127" s="78"/>
      <c r="K127" s="7"/>
      <c r="L127" s="7"/>
      <c r="M127" s="7"/>
    </row>
    <row r="128" spans="1:13" ht="24.75" customHeight="1">
      <c r="A128" s="7"/>
      <c r="B128" s="79" t="s">
        <v>145</v>
      </c>
      <c r="C128" s="80" t="s">
        <v>138</v>
      </c>
      <c r="D128" s="80" t="s">
        <v>140</v>
      </c>
      <c r="E128" s="81" t="s">
        <v>141</v>
      </c>
      <c r="F128" s="82" t="s">
        <v>146</v>
      </c>
      <c r="G128" s="161" t="s">
        <v>143</v>
      </c>
      <c r="H128" s="153"/>
      <c r="I128" s="153"/>
      <c r="J128" s="153"/>
      <c r="K128" s="7"/>
      <c r="L128" s="7"/>
      <c r="M128" s="7"/>
    </row>
    <row r="129" spans="1:13">
      <c r="A129" s="7"/>
      <c r="B129" s="72" t="s">
        <v>122</v>
      </c>
      <c r="C129" s="69"/>
      <c r="D129" s="83">
        <v>13</v>
      </c>
      <c r="E129" s="70">
        <v>2000000</v>
      </c>
      <c r="F129" s="71">
        <f t="shared" ref="F129:F132" si="11">E129*D129</f>
        <v>26000000</v>
      </c>
      <c r="G129" s="148" t="s">
        <v>11</v>
      </c>
      <c r="H129" s="141"/>
      <c r="I129" s="141"/>
      <c r="J129" s="142"/>
      <c r="K129" s="7"/>
      <c r="L129" s="7"/>
      <c r="M129" s="7"/>
    </row>
    <row r="130" spans="1:13">
      <c r="A130" s="7"/>
      <c r="B130" s="72"/>
      <c r="C130" s="84"/>
      <c r="D130" s="84"/>
      <c r="E130" s="84"/>
      <c r="F130" s="85">
        <f t="shared" si="11"/>
        <v>0</v>
      </c>
      <c r="G130" s="156"/>
      <c r="H130" s="141"/>
      <c r="I130" s="141"/>
      <c r="J130" s="141"/>
      <c r="K130" s="7"/>
      <c r="L130" s="7"/>
      <c r="M130" s="7"/>
    </row>
    <row r="131" spans="1:13">
      <c r="A131" s="7"/>
      <c r="B131" s="72"/>
      <c r="C131" s="84"/>
      <c r="D131" s="84"/>
      <c r="E131" s="84"/>
      <c r="F131" s="85">
        <f t="shared" si="11"/>
        <v>0</v>
      </c>
      <c r="G131" s="156"/>
      <c r="H131" s="141"/>
      <c r="I131" s="141"/>
      <c r="J131" s="141"/>
      <c r="K131" s="7"/>
      <c r="L131" s="7"/>
      <c r="M131" s="7"/>
    </row>
    <row r="132" spans="1:13" ht="15.75" customHeight="1">
      <c r="A132" s="7"/>
      <c r="B132" s="72"/>
      <c r="C132" s="69"/>
      <c r="D132" s="69"/>
      <c r="E132" s="69"/>
      <c r="F132" s="85">
        <f t="shared" si="11"/>
        <v>0</v>
      </c>
      <c r="G132" s="157"/>
      <c r="H132" s="151"/>
      <c r="I132" s="151"/>
      <c r="J132" s="151"/>
      <c r="K132" s="7"/>
      <c r="L132" s="7"/>
      <c r="M132" s="7"/>
    </row>
    <row r="133" spans="1:13">
      <c r="A133" s="7"/>
      <c r="B133" s="46" t="s">
        <v>144</v>
      </c>
      <c r="C133" s="47"/>
      <c r="D133" s="47"/>
      <c r="E133" s="86"/>
      <c r="F133" s="73">
        <f>SUM(F129:F132)</f>
        <v>26000000</v>
      </c>
      <c r="G133" s="154"/>
      <c r="H133" s="144"/>
      <c r="I133" s="144"/>
      <c r="J133" s="144"/>
      <c r="K133" s="7"/>
      <c r="L133" s="7"/>
      <c r="M133" s="7"/>
    </row>
    <row r="134" spans="1:13" ht="15.75" customHeight="1">
      <c r="A134" s="7"/>
      <c r="B134" s="76"/>
      <c r="C134" s="77"/>
      <c r="D134" s="77"/>
      <c r="E134" s="77"/>
      <c r="F134" s="77"/>
      <c r="G134" s="87"/>
      <c r="H134" s="77"/>
      <c r="I134" s="77"/>
      <c r="J134" s="78"/>
      <c r="K134" s="7"/>
      <c r="L134" s="7"/>
      <c r="M134" s="7"/>
    </row>
    <row r="135" spans="1:13" ht="23.25" customHeight="1">
      <c r="A135" s="7"/>
      <c r="B135" s="88" t="s">
        <v>147</v>
      </c>
      <c r="C135" s="80" t="s">
        <v>138</v>
      </c>
      <c r="D135" s="80" t="s">
        <v>140</v>
      </c>
      <c r="E135" s="81" t="s">
        <v>141</v>
      </c>
      <c r="F135" s="81" t="s">
        <v>146</v>
      </c>
      <c r="G135" s="155" t="s">
        <v>143</v>
      </c>
      <c r="H135" s="153"/>
      <c r="I135" s="153"/>
      <c r="J135" s="153"/>
      <c r="K135" s="7"/>
      <c r="L135" s="7"/>
      <c r="M135" s="7"/>
    </row>
    <row r="136" spans="1:13">
      <c r="A136" s="7"/>
      <c r="B136" s="72" t="s">
        <v>134</v>
      </c>
      <c r="C136" s="69"/>
      <c r="D136" s="69">
        <v>13</v>
      </c>
      <c r="E136" s="70">
        <v>35000</v>
      </c>
      <c r="F136" s="71">
        <f t="shared" ref="F136:F143" si="12">E136*D136</f>
        <v>455000</v>
      </c>
      <c r="G136" s="148" t="s">
        <v>15</v>
      </c>
      <c r="H136" s="141"/>
      <c r="I136" s="141"/>
      <c r="J136" s="142"/>
      <c r="K136" s="7"/>
      <c r="L136" s="7"/>
      <c r="M136" s="7"/>
    </row>
    <row r="137" spans="1:13">
      <c r="A137" s="7"/>
      <c r="B137" s="89" t="s">
        <v>135</v>
      </c>
      <c r="C137" s="84"/>
      <c r="D137" s="69">
        <v>13</v>
      </c>
      <c r="E137" s="90">
        <v>0</v>
      </c>
      <c r="F137" s="71">
        <f t="shared" si="12"/>
        <v>0</v>
      </c>
      <c r="G137" s="148" t="s">
        <v>11</v>
      </c>
      <c r="H137" s="141"/>
      <c r="I137" s="141"/>
      <c r="J137" s="142"/>
      <c r="K137" s="7"/>
      <c r="L137" s="7"/>
      <c r="M137" s="7"/>
    </row>
    <row r="138" spans="1:13" ht="25.5" customHeight="1">
      <c r="A138" s="7"/>
      <c r="B138" s="89" t="s">
        <v>148</v>
      </c>
      <c r="C138" s="84"/>
      <c r="D138" s="83">
        <v>13</v>
      </c>
      <c r="E138" s="90">
        <v>0</v>
      </c>
      <c r="F138" s="71">
        <f t="shared" si="12"/>
        <v>0</v>
      </c>
      <c r="G138" s="148" t="s">
        <v>11</v>
      </c>
      <c r="H138" s="141"/>
      <c r="I138" s="141"/>
      <c r="J138" s="142"/>
      <c r="K138" s="7"/>
      <c r="L138" s="7"/>
      <c r="M138" s="7"/>
    </row>
    <row r="139" spans="1:13" ht="22.5" customHeight="1">
      <c r="A139" s="7"/>
      <c r="B139" s="89" t="s">
        <v>133</v>
      </c>
      <c r="C139" s="84"/>
      <c r="D139" s="69">
        <v>13</v>
      </c>
      <c r="E139" s="90">
        <v>0</v>
      </c>
      <c r="F139" s="71">
        <f t="shared" si="12"/>
        <v>0</v>
      </c>
      <c r="G139" s="148" t="s">
        <v>11</v>
      </c>
      <c r="H139" s="141"/>
      <c r="I139" s="141"/>
      <c r="J139" s="142"/>
      <c r="K139" s="7"/>
      <c r="L139" s="7"/>
      <c r="M139" s="7"/>
    </row>
    <row r="140" spans="1:13" ht="22.5" customHeight="1">
      <c r="A140" s="7"/>
      <c r="B140" s="89" t="s">
        <v>130</v>
      </c>
      <c r="C140" s="84"/>
      <c r="D140" s="69">
        <v>13</v>
      </c>
      <c r="E140" s="90">
        <v>0</v>
      </c>
      <c r="F140" s="71">
        <f t="shared" si="12"/>
        <v>0</v>
      </c>
      <c r="G140" s="148" t="s">
        <v>13</v>
      </c>
      <c r="H140" s="141"/>
      <c r="I140" s="141"/>
      <c r="J140" s="142"/>
      <c r="K140" s="7"/>
      <c r="L140" s="7"/>
      <c r="M140" s="7"/>
    </row>
    <row r="141" spans="1:13">
      <c r="A141" s="7"/>
      <c r="B141" s="91" t="s">
        <v>127</v>
      </c>
      <c r="C141" s="84"/>
      <c r="D141" s="92">
        <f>VLOOKUP(B141,$F$119:$G$133,2,FALSE)</f>
        <v>1</v>
      </c>
      <c r="E141" s="90">
        <v>10000</v>
      </c>
      <c r="F141" s="71">
        <f t="shared" si="12"/>
        <v>10000</v>
      </c>
      <c r="G141" s="148" t="s">
        <v>13</v>
      </c>
      <c r="H141" s="141"/>
      <c r="I141" s="141"/>
      <c r="J141" s="142"/>
      <c r="K141" s="7"/>
      <c r="L141" s="7"/>
      <c r="M141" s="7"/>
    </row>
    <row r="142" spans="1:13">
      <c r="A142" s="7"/>
      <c r="B142" s="91" t="s">
        <v>129</v>
      </c>
      <c r="C142" s="84"/>
      <c r="D142" s="83">
        <v>13</v>
      </c>
      <c r="E142" s="90">
        <v>2300</v>
      </c>
      <c r="F142" s="71">
        <f t="shared" si="12"/>
        <v>29900</v>
      </c>
      <c r="G142" s="148" t="s">
        <v>13</v>
      </c>
      <c r="H142" s="141"/>
      <c r="I142" s="141"/>
      <c r="J142" s="142"/>
      <c r="K142" s="7"/>
      <c r="L142" s="7"/>
      <c r="M142" s="7"/>
    </row>
    <row r="143" spans="1:13" ht="23.25" customHeight="1">
      <c r="A143" s="7"/>
      <c r="B143" s="93" t="s">
        <v>123</v>
      </c>
      <c r="C143" s="84"/>
      <c r="D143" s="69">
        <v>40</v>
      </c>
      <c r="E143" s="90">
        <v>10000</v>
      </c>
      <c r="F143" s="71">
        <f t="shared" si="12"/>
        <v>400000</v>
      </c>
      <c r="G143" s="148" t="s">
        <v>13</v>
      </c>
      <c r="H143" s="141"/>
      <c r="I143" s="141"/>
      <c r="J143" s="142"/>
      <c r="K143" s="7"/>
      <c r="L143" s="7"/>
      <c r="M143" s="7"/>
    </row>
    <row r="144" spans="1:13" ht="15.75" customHeight="1">
      <c r="A144" s="7"/>
      <c r="B144" s="94" t="s">
        <v>149</v>
      </c>
      <c r="C144" s="95"/>
      <c r="D144" s="96"/>
      <c r="E144" s="97"/>
      <c r="F144" s="98">
        <f>SUM(F136:F143)</f>
        <v>894900</v>
      </c>
      <c r="G144" s="152" t="s">
        <v>150</v>
      </c>
      <c r="H144" s="153"/>
      <c r="I144" s="153"/>
      <c r="J144" s="153"/>
      <c r="K144" s="7"/>
      <c r="L144" s="7"/>
      <c r="M144" s="7"/>
    </row>
    <row r="145" spans="1:13" ht="13.5" customHeight="1">
      <c r="A145" s="7"/>
      <c r="B145" s="99"/>
      <c r="C145" s="100"/>
      <c r="D145" s="100"/>
      <c r="E145" s="100"/>
      <c r="F145" s="100"/>
      <c r="G145" s="100"/>
      <c r="H145" s="100"/>
      <c r="I145" s="100"/>
      <c r="J145" s="101"/>
      <c r="K145" s="7"/>
      <c r="L145" s="7"/>
      <c r="M145" s="7"/>
    </row>
    <row r="146" spans="1:13" ht="15.75" customHeight="1">
      <c r="A146" s="7"/>
      <c r="B146" s="102" t="s">
        <v>151</v>
      </c>
      <c r="C146" s="103"/>
      <c r="D146" s="103"/>
      <c r="E146" s="103"/>
      <c r="F146" s="103"/>
      <c r="G146" s="103"/>
      <c r="H146" s="103"/>
      <c r="I146" s="103"/>
      <c r="J146" s="104"/>
      <c r="K146" s="7"/>
      <c r="L146" s="7"/>
      <c r="M146" s="7"/>
    </row>
    <row r="147" spans="1:13" ht="33.75" customHeight="1">
      <c r="A147" s="7"/>
      <c r="B147" s="105"/>
      <c r="C147" s="143" t="s">
        <v>149</v>
      </c>
      <c r="D147" s="144"/>
      <c r="E147" s="143" t="s">
        <v>152</v>
      </c>
      <c r="F147" s="144"/>
      <c r="G147" s="144"/>
      <c r="H147" s="144"/>
      <c r="I147" s="144"/>
      <c r="J147" s="144"/>
      <c r="K147" s="106"/>
      <c r="L147" s="7"/>
      <c r="M147" s="7"/>
    </row>
    <row r="148" spans="1:13">
      <c r="A148" s="7"/>
      <c r="B148" s="107" t="s">
        <v>153</v>
      </c>
      <c r="C148" s="145">
        <f>F133</f>
        <v>26000000</v>
      </c>
      <c r="D148" s="141"/>
      <c r="E148" s="140" t="s">
        <v>28</v>
      </c>
      <c r="F148" s="141"/>
      <c r="G148" s="141"/>
      <c r="H148" s="141"/>
      <c r="I148" s="141"/>
      <c r="J148" s="142"/>
      <c r="K148" s="108"/>
      <c r="L148" s="7"/>
      <c r="M148" s="7"/>
    </row>
    <row r="149" spans="1:13">
      <c r="A149" s="7"/>
      <c r="B149" s="107" t="s">
        <v>154</v>
      </c>
      <c r="C149" s="145">
        <f>G126</f>
        <v>3055000</v>
      </c>
      <c r="D149" s="141"/>
      <c r="E149" s="140" t="s">
        <v>28</v>
      </c>
      <c r="F149" s="141"/>
      <c r="G149" s="141"/>
      <c r="H149" s="141"/>
      <c r="I149" s="141"/>
      <c r="J149" s="142"/>
      <c r="K149" s="108"/>
      <c r="L149" s="7"/>
      <c r="M149" s="7"/>
    </row>
    <row r="150" spans="1:13">
      <c r="A150" s="7"/>
      <c r="B150" s="107" t="s">
        <v>155</v>
      </c>
      <c r="C150" s="145" t="e">
        <f>20000*(C11*2*18)</f>
        <v>#VALUE!</v>
      </c>
      <c r="D150" s="142"/>
      <c r="E150" s="140" t="s">
        <v>12</v>
      </c>
      <c r="F150" s="141"/>
      <c r="G150" s="141"/>
      <c r="H150" s="141"/>
      <c r="I150" s="141"/>
      <c r="J150" s="142"/>
      <c r="K150" s="108"/>
      <c r="L150" s="7"/>
      <c r="M150" s="7"/>
    </row>
    <row r="151" spans="1:13">
      <c r="A151" s="7"/>
      <c r="B151" s="107" t="s">
        <v>156</v>
      </c>
      <c r="C151" s="145">
        <f>F144</f>
        <v>894900</v>
      </c>
      <c r="D151" s="141"/>
      <c r="E151" s="140" t="s">
        <v>16</v>
      </c>
      <c r="F151" s="141"/>
      <c r="G151" s="141"/>
      <c r="H151" s="141"/>
      <c r="I151" s="141"/>
      <c r="J151" s="142"/>
      <c r="K151" s="108"/>
      <c r="L151" s="7"/>
      <c r="M151" s="7"/>
    </row>
    <row r="152" spans="1:13">
      <c r="A152" s="59"/>
      <c r="B152" s="107" t="s">
        <v>144</v>
      </c>
      <c r="C152" s="145" t="e">
        <f>SUM(C148:D151)</f>
        <v>#VALUE!</v>
      </c>
      <c r="D152" s="141"/>
      <c r="E152" s="140"/>
      <c r="F152" s="141"/>
      <c r="G152" s="141"/>
      <c r="H152" s="141"/>
      <c r="I152" s="141"/>
      <c r="J152" s="141"/>
      <c r="K152" s="108"/>
      <c r="L152" s="7"/>
      <c r="M152" s="7"/>
    </row>
    <row r="153" spans="1:13" ht="11.25" customHeight="1">
      <c r="A153" s="59"/>
      <c r="B153" s="109"/>
      <c r="C153" s="110"/>
      <c r="D153" s="111"/>
      <c r="E153" s="111"/>
      <c r="F153" s="112"/>
      <c r="G153" s="77"/>
      <c r="H153" s="113"/>
      <c r="I153" s="113"/>
      <c r="J153" s="114"/>
      <c r="K153" s="7"/>
      <c r="L153" s="7"/>
      <c r="M153" s="7"/>
    </row>
    <row r="154" spans="1:13" ht="15.75" customHeight="1">
      <c r="A154" s="7"/>
      <c r="B154" s="102" t="s">
        <v>157</v>
      </c>
      <c r="C154" s="103"/>
      <c r="D154" s="103"/>
      <c r="E154" s="103"/>
      <c r="F154" s="103"/>
      <c r="G154" s="103"/>
      <c r="H154" s="103"/>
      <c r="I154" s="103"/>
      <c r="J154" s="104"/>
      <c r="K154" s="7"/>
      <c r="L154" s="7"/>
      <c r="M154" s="7"/>
    </row>
    <row r="155" spans="1:13">
      <c r="A155" s="7"/>
      <c r="B155" s="115" t="s">
        <v>158</v>
      </c>
      <c r="C155" s="116"/>
      <c r="D155" s="158" t="s">
        <v>159</v>
      </c>
      <c r="E155" s="159"/>
      <c r="F155" s="117" t="s">
        <v>160</v>
      </c>
      <c r="G155" s="117" t="s">
        <v>161</v>
      </c>
      <c r="H155" s="143" t="s">
        <v>162</v>
      </c>
      <c r="I155" s="144"/>
      <c r="J155" s="144"/>
      <c r="K155" s="7"/>
      <c r="L155" s="7"/>
      <c r="M155" s="7"/>
    </row>
    <row r="156" spans="1:13">
      <c r="A156" s="7"/>
      <c r="B156" s="118" t="s">
        <v>163</v>
      </c>
      <c r="C156" s="119"/>
      <c r="D156" s="160">
        <v>1020435154</v>
      </c>
      <c r="E156" s="141"/>
      <c r="F156" s="120" t="s">
        <v>164</v>
      </c>
      <c r="G156" s="121" t="s">
        <v>165</v>
      </c>
      <c r="H156" s="149" t="s">
        <v>166</v>
      </c>
      <c r="I156" s="141"/>
      <c r="J156" s="141"/>
      <c r="K156" s="7"/>
      <c r="L156" s="7"/>
      <c r="M156" s="7"/>
    </row>
    <row r="157" spans="1:13">
      <c r="A157" s="7"/>
      <c r="B157" s="122" t="s">
        <v>167</v>
      </c>
      <c r="C157" s="123"/>
      <c r="D157" s="149">
        <v>98670692</v>
      </c>
      <c r="E157" s="141"/>
      <c r="F157" s="120" t="s">
        <v>168</v>
      </c>
      <c r="G157" s="121" t="s">
        <v>165</v>
      </c>
      <c r="H157" s="149" t="s">
        <v>166</v>
      </c>
      <c r="I157" s="141"/>
      <c r="J157" s="141"/>
      <c r="K157" s="7"/>
      <c r="L157" s="7"/>
      <c r="M157" s="7"/>
    </row>
    <row r="158" spans="1:13" ht="15.75" customHeight="1">
      <c r="A158" s="7"/>
      <c r="B158" s="124" t="s">
        <v>169</v>
      </c>
      <c r="C158" s="125"/>
      <c r="D158" s="150">
        <v>71713280</v>
      </c>
      <c r="E158" s="151"/>
      <c r="F158" s="126" t="s">
        <v>170</v>
      </c>
      <c r="G158" s="127" t="s">
        <v>165</v>
      </c>
      <c r="H158" s="150" t="s">
        <v>166</v>
      </c>
      <c r="I158" s="151"/>
      <c r="J158" s="151"/>
      <c r="K158" s="7"/>
      <c r="L158" s="7"/>
      <c r="M158" s="7"/>
    </row>
    <row r="159" spans="1:13">
      <c r="A159" s="7"/>
      <c r="B159" s="128"/>
      <c r="C159" s="128"/>
      <c r="D159" s="128"/>
      <c r="E159" s="128"/>
      <c r="F159" s="128"/>
      <c r="G159" s="129"/>
      <c r="H159" s="129"/>
      <c r="I159" s="129"/>
      <c r="J159" s="129"/>
      <c r="K159" s="7"/>
      <c r="L159" s="7"/>
      <c r="M159" s="7"/>
    </row>
    <row r="160" spans="1:13">
      <c r="A160" s="7"/>
      <c r="B160" s="130"/>
      <c r="C160" s="130"/>
      <c r="D160" s="130"/>
      <c r="E160" s="130"/>
      <c r="F160" s="131"/>
      <c r="G160" s="132"/>
      <c r="H160" s="130"/>
      <c r="I160" s="130"/>
      <c r="J160" s="130"/>
      <c r="K160" s="7"/>
      <c r="L160" s="7"/>
      <c r="M160" s="7"/>
    </row>
    <row r="161" spans="1:13">
      <c r="A161" s="7"/>
      <c r="B161" s="128"/>
      <c r="C161" s="128"/>
      <c r="D161" s="128"/>
      <c r="E161" s="128"/>
      <c r="F161" s="128"/>
      <c r="G161" s="129"/>
      <c r="H161" s="129"/>
      <c r="I161" s="129"/>
      <c r="J161" s="129"/>
      <c r="K161" s="7"/>
      <c r="L161" s="7"/>
      <c r="M161" s="7"/>
    </row>
    <row r="162" spans="1:13">
      <c r="A162" s="7"/>
      <c r="B162" s="128"/>
      <c r="C162" s="128"/>
      <c r="D162" s="128"/>
      <c r="E162" s="128"/>
      <c r="F162" s="4"/>
      <c r="G162" s="4"/>
      <c r="H162" s="4"/>
      <c r="I162" s="4"/>
      <c r="J162" s="4"/>
      <c r="K162" s="7"/>
      <c r="L162" s="7"/>
      <c r="M162" s="7"/>
    </row>
  </sheetData>
  <mergeCells count="228">
    <mergeCell ref="B26:J26"/>
    <mergeCell ref="B28:J28"/>
    <mergeCell ref="B27:J27"/>
    <mergeCell ref="B31:J31"/>
    <mergeCell ref="B30:J30"/>
    <mergeCell ref="B17:J17"/>
    <mergeCell ref="B5:H5"/>
    <mergeCell ref="B7:J7"/>
    <mergeCell ref="H14:J14"/>
    <mergeCell ref="B20:J20"/>
    <mergeCell ref="C8:E8"/>
    <mergeCell ref="G8:J8"/>
    <mergeCell ref="B18:J18"/>
    <mergeCell ref="B19:J19"/>
    <mergeCell ref="B14:B16"/>
    <mergeCell ref="C14:D16"/>
    <mergeCell ref="E14:E16"/>
    <mergeCell ref="F14:G14"/>
    <mergeCell ref="B21:J21"/>
    <mergeCell ref="B22:J22"/>
    <mergeCell ref="C9:J9"/>
    <mergeCell ref="C10:J10"/>
    <mergeCell ref="C11:J11"/>
    <mergeCell ref="C12:J12"/>
    <mergeCell ref="H84:J84"/>
    <mergeCell ref="H85:J85"/>
    <mergeCell ref="H83:J83"/>
    <mergeCell ref="C83:D83"/>
    <mergeCell ref="G81:G82"/>
    <mergeCell ref="H81:J82"/>
    <mergeCell ref="E83:E88"/>
    <mergeCell ref="F83:F88"/>
    <mergeCell ref="H80:J80"/>
    <mergeCell ref="H86:J86"/>
    <mergeCell ref="B109:B110"/>
    <mergeCell ref="B111:B112"/>
    <mergeCell ref="B106:B108"/>
    <mergeCell ref="J101:J103"/>
    <mergeCell ref="J104:J105"/>
    <mergeCell ref="B101:B103"/>
    <mergeCell ref="B104:B105"/>
    <mergeCell ref="C101:C103"/>
    <mergeCell ref="C104:C105"/>
    <mergeCell ref="C81:D82"/>
    <mergeCell ref="B80:B82"/>
    <mergeCell ref="C80:D80"/>
    <mergeCell ref="C84:D88"/>
    <mergeCell ref="B83:B89"/>
    <mergeCell ref="B96:B97"/>
    <mergeCell ref="C96:C97"/>
    <mergeCell ref="B98:B100"/>
    <mergeCell ref="C98:C100"/>
    <mergeCell ref="D96:E96"/>
    <mergeCell ref="B94:J94"/>
    <mergeCell ref="B95:J95"/>
    <mergeCell ref="B90:J90"/>
    <mergeCell ref="C89:D89"/>
    <mergeCell ref="B93:J93"/>
    <mergeCell ref="F96:G96"/>
    <mergeCell ref="B91:J91"/>
    <mergeCell ref="C92:E92"/>
    <mergeCell ref="F92:G92"/>
    <mergeCell ref="I101:I103"/>
    <mergeCell ref="I98:I100"/>
    <mergeCell ref="H101:H103"/>
    <mergeCell ref="H98:H100"/>
    <mergeCell ref="H89:J89"/>
    <mergeCell ref="H92:J92"/>
    <mergeCell ref="H87:J87"/>
    <mergeCell ref="H88:J88"/>
    <mergeCell ref="I104:I105"/>
    <mergeCell ref="H104:H105"/>
    <mergeCell ref="J98:J100"/>
    <mergeCell ref="B33:J33"/>
    <mergeCell ref="B32:J32"/>
    <mergeCell ref="B34:J34"/>
    <mergeCell ref="C35:J35"/>
    <mergeCell ref="I63:J63"/>
    <mergeCell ref="H68:J68"/>
    <mergeCell ref="I1:J2"/>
    <mergeCell ref="I6:J6"/>
    <mergeCell ref="I3:J3"/>
    <mergeCell ref="I59:J59"/>
    <mergeCell ref="I60:J60"/>
    <mergeCell ref="I62:J62"/>
    <mergeCell ref="B61:J61"/>
    <mergeCell ref="B62:H62"/>
    <mergeCell ref="F16:G16"/>
    <mergeCell ref="F15:G15"/>
    <mergeCell ref="C1:H3"/>
    <mergeCell ref="B4:J4"/>
    <mergeCell ref="B1:B3"/>
    <mergeCell ref="C13:J13"/>
    <mergeCell ref="B29:J29"/>
    <mergeCell ref="B23:J23"/>
    <mergeCell ref="B24:J24"/>
    <mergeCell ref="B25:J25"/>
    <mergeCell ref="H66:J66"/>
    <mergeCell ref="H67:J67"/>
    <mergeCell ref="B49:J49"/>
    <mergeCell ref="B52:J52"/>
    <mergeCell ref="B50:J50"/>
    <mergeCell ref="B51:J51"/>
    <mergeCell ref="B56:H56"/>
    <mergeCell ref="B55:H55"/>
    <mergeCell ref="I56:J56"/>
    <mergeCell ref="I57:J57"/>
    <mergeCell ref="I58:J58"/>
    <mergeCell ref="B57:H57"/>
    <mergeCell ref="B53:J53"/>
    <mergeCell ref="B54:J54"/>
    <mergeCell ref="B58:H58"/>
    <mergeCell ref="B59:H59"/>
    <mergeCell ref="B60:H60"/>
    <mergeCell ref="E78:E79"/>
    <mergeCell ref="C77:D79"/>
    <mergeCell ref="B74:B79"/>
    <mergeCell ref="C74:D76"/>
    <mergeCell ref="E74:E77"/>
    <mergeCell ref="G78:G79"/>
    <mergeCell ref="B65:B66"/>
    <mergeCell ref="B67:B73"/>
    <mergeCell ref="C71:D73"/>
    <mergeCell ref="C67:D70"/>
    <mergeCell ref="C65:D66"/>
    <mergeCell ref="F67:F73"/>
    <mergeCell ref="E67:E73"/>
    <mergeCell ref="B40:J40"/>
    <mergeCell ref="D36:J36"/>
    <mergeCell ref="D37:J37"/>
    <mergeCell ref="D38:J38"/>
    <mergeCell ref="D39:J39"/>
    <mergeCell ref="B36:B39"/>
    <mergeCell ref="B41:J41"/>
    <mergeCell ref="E65:F65"/>
    <mergeCell ref="G65:J65"/>
    <mergeCell ref="B63:H63"/>
    <mergeCell ref="B64:J64"/>
    <mergeCell ref="B48:J48"/>
    <mergeCell ref="D155:E155"/>
    <mergeCell ref="D156:E156"/>
    <mergeCell ref="D157:E157"/>
    <mergeCell ref="D158:E158"/>
    <mergeCell ref="H125:J125"/>
    <mergeCell ref="G128:J128"/>
    <mergeCell ref="B43:J43"/>
    <mergeCell ref="B42:J42"/>
    <mergeCell ref="B44:J44"/>
    <mergeCell ref="B47:J47"/>
    <mergeCell ref="B46:J46"/>
    <mergeCell ref="B45:J45"/>
    <mergeCell ref="H69:J69"/>
    <mergeCell ref="H70:J70"/>
    <mergeCell ref="H72:J72"/>
    <mergeCell ref="H76:J76"/>
    <mergeCell ref="H73:J73"/>
    <mergeCell ref="H74:J74"/>
    <mergeCell ref="H75:J75"/>
    <mergeCell ref="H77:J77"/>
    <mergeCell ref="H71:J71"/>
    <mergeCell ref="H78:J79"/>
    <mergeCell ref="F74:F77"/>
    <mergeCell ref="F78:F79"/>
    <mergeCell ref="H155:J155"/>
    <mergeCell ref="G141:J141"/>
    <mergeCell ref="G142:J142"/>
    <mergeCell ref="H157:J157"/>
    <mergeCell ref="H156:J156"/>
    <mergeCell ref="H158:J158"/>
    <mergeCell ref="G143:J143"/>
    <mergeCell ref="G144:J144"/>
    <mergeCell ref="G133:J133"/>
    <mergeCell ref="G135:J135"/>
    <mergeCell ref="G136:J136"/>
    <mergeCell ref="G139:J139"/>
    <mergeCell ref="G138:J138"/>
    <mergeCell ref="G137:J137"/>
    <mergeCell ref="E151:J151"/>
    <mergeCell ref="G140:J140"/>
    <mergeCell ref="C114:C115"/>
    <mergeCell ref="C116:C119"/>
    <mergeCell ref="B114:B115"/>
    <mergeCell ref="B116:B119"/>
    <mergeCell ref="C152:D152"/>
    <mergeCell ref="E152:J152"/>
    <mergeCell ref="C151:D151"/>
    <mergeCell ref="G129:J129"/>
    <mergeCell ref="G130:J130"/>
    <mergeCell ref="G131:J131"/>
    <mergeCell ref="G132:J132"/>
    <mergeCell ref="C150:D150"/>
    <mergeCell ref="E150:J150"/>
    <mergeCell ref="H121:J121"/>
    <mergeCell ref="H122:J122"/>
    <mergeCell ref="J116:J119"/>
    <mergeCell ref="I116:I119"/>
    <mergeCell ref="H116:H119"/>
    <mergeCell ref="H123:J123"/>
    <mergeCell ref="H124:J124"/>
    <mergeCell ref="C109:C110"/>
    <mergeCell ref="D116:D118"/>
    <mergeCell ref="E116:E118"/>
    <mergeCell ref="C106:C108"/>
    <mergeCell ref="D111:D112"/>
    <mergeCell ref="C111:C112"/>
    <mergeCell ref="E149:J149"/>
    <mergeCell ref="E147:J147"/>
    <mergeCell ref="E148:J148"/>
    <mergeCell ref="C149:D149"/>
    <mergeCell ref="C147:D147"/>
    <mergeCell ref="C148:D148"/>
    <mergeCell ref="G107:G108"/>
    <mergeCell ref="H107:H108"/>
    <mergeCell ref="I107:I108"/>
    <mergeCell ref="I109:I110"/>
    <mergeCell ref="H109:H110"/>
    <mergeCell ref="I111:I113"/>
    <mergeCell ref="H111:H113"/>
    <mergeCell ref="E107:E108"/>
    <mergeCell ref="D107:D108"/>
    <mergeCell ref="J109:J110"/>
    <mergeCell ref="J107:J108"/>
    <mergeCell ref="J111:J113"/>
    <mergeCell ref="J114:J115"/>
    <mergeCell ref="I114:I115"/>
    <mergeCell ref="H114:H115"/>
    <mergeCell ref="F107:F108"/>
    <mergeCell ref="E111:E112"/>
  </mergeCells>
  <dataValidations count="2">
    <dataValidation type="list" showErrorMessage="1" sqref="H122:H125 G129:G132 G136:G143">
      <formula1>origen</formula1>
    </dataValidation>
    <dataValidation type="list" showErrorMessage="1" sqref="E148:E152 D153:E153">
      <formula1>rubros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/>
  </sheetViews>
  <sheetFormatPr baseColWidth="10" defaultColWidth="17.28515625" defaultRowHeight="15" customHeight="1"/>
  <cols>
    <col min="1" max="3" width="10.7109375" customWidth="1"/>
    <col min="4" max="4" width="36" customWidth="1"/>
    <col min="5" max="6" width="10.7109375" customWidth="1"/>
  </cols>
  <sheetData>
    <row r="1" spans="2:4" ht="90" customHeight="1">
      <c r="D1" s="2" t="s">
        <v>1</v>
      </c>
    </row>
    <row r="2" spans="2:4" ht="75" customHeight="1">
      <c r="D2" s="2" t="s">
        <v>3</v>
      </c>
    </row>
    <row r="3" spans="2:4" ht="120" customHeight="1">
      <c r="D3" s="2" t="s">
        <v>4</v>
      </c>
    </row>
    <row r="4" spans="2:4" ht="75" customHeight="1">
      <c r="D4" s="2" t="s">
        <v>5</v>
      </c>
    </row>
    <row r="5" spans="2:4" ht="75" customHeight="1">
      <c r="D5" s="2" t="s">
        <v>6</v>
      </c>
    </row>
    <row r="6" spans="2:4" ht="90" customHeight="1">
      <c r="D6" s="2" t="s">
        <v>7</v>
      </c>
    </row>
    <row r="7" spans="2:4" ht="60" customHeight="1">
      <c r="D7" s="2" t="s">
        <v>8</v>
      </c>
    </row>
    <row r="8" spans="2:4" ht="105" customHeight="1">
      <c r="D8" s="2" t="s">
        <v>9</v>
      </c>
    </row>
    <row r="9" spans="2:4" ht="135" customHeight="1">
      <c r="D9" s="2" t="s">
        <v>10</v>
      </c>
    </row>
    <row r="10" spans="2:4" ht="60" customHeight="1">
      <c r="B10" s="4">
        <v>6</v>
      </c>
      <c r="D10" s="2" t="s">
        <v>21</v>
      </c>
    </row>
    <row r="11" spans="2:4" ht="105" customHeight="1">
      <c r="B11" s="4">
        <v>7</v>
      </c>
      <c r="D11" s="2" t="s">
        <v>23</v>
      </c>
    </row>
    <row r="12" spans="2:4" ht="75" customHeight="1">
      <c r="B12" s="4">
        <v>8</v>
      </c>
      <c r="D12" s="2" t="s">
        <v>26</v>
      </c>
    </row>
    <row r="13" spans="2:4" ht="60" customHeight="1">
      <c r="B13" s="4">
        <v>9</v>
      </c>
      <c r="D13" s="2" t="s">
        <v>29</v>
      </c>
    </row>
    <row r="14" spans="2:4" ht="75" customHeight="1">
      <c r="B14" s="4">
        <v>12</v>
      </c>
      <c r="D14" s="2" t="s">
        <v>31</v>
      </c>
    </row>
    <row r="15" spans="2:4">
      <c r="D15" s="5"/>
    </row>
    <row r="16" spans="2:4">
      <c r="D16" s="5"/>
    </row>
    <row r="17" spans="4:4">
      <c r="D17" s="5"/>
    </row>
    <row r="18" spans="4:4">
      <c r="D18" s="5"/>
    </row>
    <row r="19" spans="4:4">
      <c r="D19" s="5"/>
    </row>
    <row r="20" spans="4:4">
      <c r="D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Hoja1</vt:lpstr>
      <vt:lpstr>PERFIL DEL PF</vt:lpstr>
      <vt:lpstr>Hoja2</vt:lpstr>
      <vt:lpstr>'PERFIL DEL PF'!Excel_BuiltIn__FilterDatabase_6</vt:lpstr>
      <vt:lpstr>OPCIONES</vt:lpstr>
      <vt:lpstr>origen</vt:lpstr>
      <vt:lpstr>rubros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Alexander Betancur Sierra</cp:lastModifiedBy>
  <dcterms:modified xsi:type="dcterms:W3CDTF">2015-04-28T23:18:14Z</dcterms:modified>
</cp:coreProperties>
</file>